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360" tabRatio="999" firstSheet="1" activeTab="16"/>
  </bookViews>
  <sheets>
    <sheet name="league" sheetId="1" r:id="rId1"/>
    <sheet name="Week 1" sheetId="2" r:id="rId2"/>
    <sheet name="Week 2" sheetId="3" r:id="rId3"/>
    <sheet name="Week3" sheetId="4" r:id="rId4"/>
    <sheet name="Week 4" sheetId="5" r:id="rId5"/>
    <sheet name="Week 5" sheetId="6" r:id="rId6"/>
    <sheet name="Week 6" sheetId="7" r:id="rId7"/>
    <sheet name="Week 7" sheetId="8" r:id="rId8"/>
    <sheet name="Week 8" sheetId="9" r:id="rId9"/>
    <sheet name="Week 9" sheetId="10" r:id="rId10"/>
    <sheet name="Week 10" sheetId="11" r:id="rId11"/>
    <sheet name="Week 11" sheetId="12" r:id="rId12"/>
    <sheet name="Week 12" sheetId="13" r:id="rId13"/>
    <sheet name="Week 13" sheetId="14" r:id="rId14"/>
    <sheet name="Week 14" sheetId="15" r:id="rId15"/>
    <sheet name="Week 15" sheetId="16" r:id="rId16"/>
    <sheet name="Week 16" sheetId="17" r:id="rId17"/>
    <sheet name="Sheet2" sheetId="18" r:id="rId18"/>
    <sheet name="Sheet1" sheetId="19" r:id="rId19"/>
  </sheets>
  <definedNames>
    <definedName name="_xlnm.Print_Area" localSheetId="0">'league'!$A$1:$V$26</definedName>
    <definedName name="_xlnm.Print_Area" localSheetId="3">'Week3'!$A$1:$E$16</definedName>
  </definedNames>
  <calcPr fullCalcOnLoad="1"/>
</workbook>
</file>

<file path=xl/sharedStrings.xml><?xml version="1.0" encoding="utf-8"?>
<sst xmlns="http://schemas.openxmlformats.org/spreadsheetml/2006/main" count="487" uniqueCount="74">
  <si>
    <t>Constable Quiz League 2007-2008</t>
  </si>
  <si>
    <t xml:space="preserve">League positions after </t>
  </si>
  <si>
    <t>Weeks</t>
  </si>
  <si>
    <t>(Provisional)</t>
  </si>
  <si>
    <t>Week</t>
  </si>
  <si>
    <t>Place</t>
  </si>
  <si>
    <t>Team</t>
  </si>
  <si>
    <t>Score</t>
  </si>
  <si>
    <t>Played</t>
  </si>
  <si>
    <t>Pts/Game</t>
  </si>
  <si>
    <t xml:space="preserve">1st  </t>
  </si>
  <si>
    <t>Bromley X</t>
  </si>
  <si>
    <t xml:space="preserve"> </t>
  </si>
  <si>
    <t xml:space="preserve">2nd  </t>
  </si>
  <si>
    <t>Hare</t>
  </si>
  <si>
    <t xml:space="preserve">3rd  </t>
  </si>
  <si>
    <t>Royal Oak A</t>
  </si>
  <si>
    <t xml:space="preserve">4th  </t>
  </si>
  <si>
    <t>Royal Oak B</t>
  </si>
  <si>
    <t xml:space="preserve">5th  </t>
  </si>
  <si>
    <t>Dedham</t>
  </si>
  <si>
    <t xml:space="preserve">6th  </t>
  </si>
  <si>
    <t>Case</t>
  </si>
  <si>
    <t xml:space="preserve">7th  </t>
  </si>
  <si>
    <t>King's Head</t>
  </si>
  <si>
    <t xml:space="preserve">8th  </t>
  </si>
  <si>
    <t>Crown</t>
  </si>
  <si>
    <t>Average Score</t>
  </si>
  <si>
    <t>Please note Website URL http://www.moffatig.com/cql/index.htm</t>
  </si>
  <si>
    <t>Figures in red are where card and telephone results differ - the numbers on the card were used</t>
  </si>
  <si>
    <t>Enquiries/Corrections to:</t>
  </si>
  <si>
    <t>Existing Corrections are in</t>
  </si>
  <si>
    <t>Red Bold Text</t>
  </si>
  <si>
    <r>
      <t xml:space="preserve">Bye week average scores in </t>
    </r>
    <r>
      <rPr>
        <b/>
        <sz val="10"/>
        <color indexed="12"/>
        <rFont val="Arial"/>
        <family val="2"/>
      </rPr>
      <t>Blue Bold Text</t>
    </r>
  </si>
  <si>
    <t>Jim Craddock/Lesley Broadbent</t>
  </si>
  <si>
    <t>"Southview", Ardleigh Road, Great Bromley, Colchester, CO7 7TL</t>
  </si>
  <si>
    <t>Tel. 01206 231703</t>
  </si>
  <si>
    <t>Mob. 07970 557943</t>
  </si>
  <si>
    <t>E-Mail: cradbent2000@yahoo.co.uk</t>
  </si>
  <si>
    <t>Constable Quiz League - Week 1 Results (Final)</t>
  </si>
  <si>
    <t>Venue</t>
  </si>
  <si>
    <t>Table</t>
  </si>
  <si>
    <t>Points</t>
  </si>
  <si>
    <t>Source</t>
  </si>
  <si>
    <t>Bromley Cross</t>
  </si>
  <si>
    <t>Card</t>
  </si>
  <si>
    <t>Royal Oak</t>
  </si>
  <si>
    <t>AVERAGE SCORE</t>
  </si>
  <si>
    <t>BYE</t>
  </si>
  <si>
    <t>Constable Quiz League - Week 2 Results (Final)</t>
  </si>
  <si>
    <t>Kings Head</t>
  </si>
  <si>
    <t>Constable Quiz League - Week 3 Results (Final)</t>
  </si>
  <si>
    <t>Constable Quiz League - Week 4 Results (Provisional)</t>
  </si>
  <si>
    <t>Phone</t>
  </si>
  <si>
    <t>Constable Quiz League - Week 5 Results (Final)</t>
  </si>
  <si>
    <t>Constable Quiz League - Week 6 Results (Final)</t>
  </si>
  <si>
    <t>Constable Quiz League - Week 10 Results (Provisional)</t>
  </si>
  <si>
    <t>Constable Quiz League - Week 7 Results (Final)</t>
  </si>
  <si>
    <t>Constable Quiz League - Week 8 Results (Final)</t>
  </si>
  <si>
    <t>Constable Quiz League - Week 9 Results (Final)</t>
  </si>
  <si>
    <t>Constable Quiz League - Week 16 Results (Provisional)</t>
  </si>
  <si>
    <t>Constable Quiz League - Week 11 Results (Final)</t>
  </si>
  <si>
    <t>Constable Quiz League - Week 12 Results (Final)</t>
  </si>
  <si>
    <t>Constable Quiz League - Week 13 Results (Final)</t>
  </si>
  <si>
    <t>Constable Quiz League - Week 14 Results (Final)</t>
  </si>
  <si>
    <t>Constable Quiz League - Week 15 Results (Final)</t>
  </si>
  <si>
    <t>Hare A</t>
  </si>
  <si>
    <t>Total scored on Bye</t>
  </si>
  <si>
    <t>Average of Bye weeks</t>
  </si>
  <si>
    <t>Constable Quiz League 2007-2008 (copy without bye scores)</t>
  </si>
  <si>
    <t>Handicap</t>
  </si>
  <si>
    <t>Rounded</t>
  </si>
  <si>
    <t>Round  down</t>
  </si>
  <si>
    <t>Dedham Sports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</si>
</sst>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20"/>
      <name val="Arial"/>
      <family val="2"/>
    </font>
    <font>
      <b/>
      <u val="single"/>
      <sz val="2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u val="single"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5" fillId="0" borderId="0" xfId="0" applyFont="1" applyAlignment="1">
      <alignment wrapText="1"/>
    </xf>
    <xf numFmtId="1" fontId="4" fillId="0" borderId="0" xfId="0" applyNumberFormat="1" applyFont="1" applyAlignment="1">
      <alignment/>
    </xf>
    <xf numFmtId="1" fontId="6" fillId="0" borderId="0" xfId="0" applyNumberFormat="1" applyFont="1" applyAlignment="1">
      <alignment wrapText="1"/>
    </xf>
    <xf numFmtId="1" fontId="6" fillId="0" borderId="0" xfId="0" applyNumberFormat="1" applyFont="1" applyAlignment="1">
      <alignment/>
    </xf>
    <xf numFmtId="1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workbookViewId="0" topLeftCell="A1">
      <selection activeCell="A6" sqref="A6"/>
    </sheetView>
  </sheetViews>
  <sheetFormatPr defaultColWidth="9.140625" defaultRowHeight="12.75"/>
  <cols>
    <col min="1" max="1" width="5.57421875" style="0" customWidth="1"/>
    <col min="2" max="2" width="18.8515625" style="0" customWidth="1"/>
    <col min="3" max="3" width="7.00390625" style="0" customWidth="1"/>
    <col min="4" max="5" width="7.28125" style="0" customWidth="1"/>
    <col min="6" max="6" width="8.28125" style="0" customWidth="1"/>
    <col min="7" max="8" width="4.7109375" style="0" customWidth="1"/>
    <col min="9" max="9" width="5.140625" style="0" customWidth="1"/>
    <col min="10" max="22" width="4.7109375" style="0" customWidth="1"/>
    <col min="23" max="23" width="9.00390625" style="0" customWidth="1"/>
    <col min="24" max="24" width="9.57421875" style="6" customWidth="1"/>
    <col min="25" max="25" width="9.7109375" style="6" customWidth="1"/>
    <col min="26" max="28" width="4.7109375" style="0" customWidth="1"/>
    <col min="29" max="16384" width="9.00390625" style="0" customWidth="1"/>
  </cols>
  <sheetData>
    <row r="1" spans="1:9" ht="26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25" s="2" customFormat="1" ht="26.25">
      <c r="A2" s="2" t="s">
        <v>1</v>
      </c>
      <c r="F2" s="3">
        <v>16</v>
      </c>
      <c r="G2" s="2" t="s">
        <v>2</v>
      </c>
      <c r="J2" s="2" t="s">
        <v>3</v>
      </c>
      <c r="X2" s="19"/>
      <c r="Y2" s="19"/>
    </row>
    <row r="3" spans="7:8" ht="12.75">
      <c r="G3" s="4" t="s">
        <v>4</v>
      </c>
      <c r="H3" s="4"/>
    </row>
    <row r="4" spans="1:28" ht="12.75">
      <c r="A4" s="5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/>
      <c r="G4" s="5">
        <v>1</v>
      </c>
      <c r="H4" s="5">
        <v>2</v>
      </c>
      <c r="I4" s="5">
        <v>3</v>
      </c>
      <c r="J4" s="5">
        <v>4</v>
      </c>
      <c r="K4" s="5">
        <v>5</v>
      </c>
      <c r="L4" s="5">
        <v>6</v>
      </c>
      <c r="M4" s="5">
        <v>7</v>
      </c>
      <c r="N4" s="5">
        <v>8</v>
      </c>
      <c r="O4" s="5">
        <v>9</v>
      </c>
      <c r="P4" s="5">
        <v>10</v>
      </c>
      <c r="Q4" s="5">
        <v>11</v>
      </c>
      <c r="R4" s="5">
        <v>12</v>
      </c>
      <c r="S4" s="5">
        <v>13</v>
      </c>
      <c r="T4" s="5">
        <v>14</v>
      </c>
      <c r="U4" s="5">
        <v>15</v>
      </c>
      <c r="V4" s="5">
        <v>16</v>
      </c>
      <c r="AA4" s="5"/>
      <c r="AB4" s="5"/>
    </row>
    <row r="5" spans="1:28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AA5" s="5"/>
      <c r="AB5" s="5"/>
    </row>
    <row r="6" spans="1:28" ht="12.75">
      <c r="A6" t="s">
        <v>10</v>
      </c>
      <c r="B6" t="s">
        <v>16</v>
      </c>
      <c r="C6">
        <f aca="true" t="shared" si="0" ref="C6:C13">SUM(G6:V6)</f>
        <v>1645</v>
      </c>
      <c r="D6">
        <v>16</v>
      </c>
      <c r="E6" s="6">
        <f aca="true" t="shared" si="1" ref="E6:E13">C6/D6</f>
        <v>102.8125</v>
      </c>
      <c r="G6">
        <v>109</v>
      </c>
      <c r="H6">
        <v>96</v>
      </c>
      <c r="I6">
        <v>109</v>
      </c>
      <c r="J6" s="7">
        <v>100</v>
      </c>
      <c r="K6">
        <v>103</v>
      </c>
      <c r="L6">
        <v>106</v>
      </c>
      <c r="M6" s="7">
        <v>95</v>
      </c>
      <c r="N6">
        <v>110</v>
      </c>
      <c r="O6">
        <v>90</v>
      </c>
      <c r="P6">
        <v>86</v>
      </c>
      <c r="Q6">
        <v>98</v>
      </c>
      <c r="R6" s="7">
        <v>97</v>
      </c>
      <c r="S6">
        <v>114</v>
      </c>
      <c r="T6">
        <v>108</v>
      </c>
      <c r="U6" s="7">
        <v>103</v>
      </c>
      <c r="V6">
        <v>121</v>
      </c>
      <c r="AA6" s="8"/>
      <c r="AB6" s="8"/>
    </row>
    <row r="7" spans="1:28" ht="12.75">
      <c r="A7" t="s">
        <v>13</v>
      </c>
      <c r="B7" t="s">
        <v>11</v>
      </c>
      <c r="C7">
        <f>SUM(G7:V7)</f>
        <v>1630</v>
      </c>
      <c r="D7">
        <v>16</v>
      </c>
      <c r="E7" s="6">
        <f t="shared" si="1"/>
        <v>101.875</v>
      </c>
      <c r="G7">
        <v>103</v>
      </c>
      <c r="H7">
        <v>113</v>
      </c>
      <c r="I7" s="7">
        <v>105</v>
      </c>
      <c r="J7">
        <v>108</v>
      </c>
      <c r="K7">
        <v>90</v>
      </c>
      <c r="L7" s="7">
        <v>98</v>
      </c>
      <c r="M7">
        <v>108</v>
      </c>
      <c r="N7">
        <v>111</v>
      </c>
      <c r="O7" s="7">
        <v>89</v>
      </c>
      <c r="P7">
        <v>85</v>
      </c>
      <c r="Q7">
        <v>105</v>
      </c>
      <c r="R7">
        <v>108</v>
      </c>
      <c r="S7">
        <v>105</v>
      </c>
      <c r="T7">
        <v>97</v>
      </c>
      <c r="U7">
        <v>110</v>
      </c>
      <c r="V7" s="7">
        <v>95</v>
      </c>
      <c r="AA7" s="8"/>
      <c r="AB7" s="8"/>
    </row>
    <row r="8" spans="1:28" ht="12.75">
      <c r="A8" t="s">
        <v>15</v>
      </c>
      <c r="B8" t="s">
        <v>14</v>
      </c>
      <c r="C8">
        <f t="shared" si="0"/>
        <v>1601</v>
      </c>
      <c r="D8">
        <v>16</v>
      </c>
      <c r="E8" s="6">
        <f t="shared" si="1"/>
        <v>100.0625</v>
      </c>
      <c r="G8" s="7">
        <v>93</v>
      </c>
      <c r="H8">
        <v>108</v>
      </c>
      <c r="I8">
        <v>114</v>
      </c>
      <c r="J8">
        <v>105</v>
      </c>
      <c r="K8">
        <v>82</v>
      </c>
      <c r="L8" s="7">
        <v>98</v>
      </c>
      <c r="M8">
        <v>103</v>
      </c>
      <c r="N8">
        <v>107</v>
      </c>
      <c r="O8">
        <v>99</v>
      </c>
      <c r="P8">
        <v>90</v>
      </c>
      <c r="Q8" s="7">
        <v>92</v>
      </c>
      <c r="R8">
        <v>102</v>
      </c>
      <c r="S8">
        <v>108</v>
      </c>
      <c r="T8" s="7">
        <v>96</v>
      </c>
      <c r="U8">
        <v>110</v>
      </c>
      <c r="V8">
        <v>94</v>
      </c>
      <c r="AA8" s="8"/>
      <c r="AB8" s="8"/>
    </row>
    <row r="9" spans="1:28" ht="12.75">
      <c r="A9" t="s">
        <v>17</v>
      </c>
      <c r="B9" t="s">
        <v>22</v>
      </c>
      <c r="C9">
        <f t="shared" si="0"/>
        <v>1539</v>
      </c>
      <c r="D9">
        <v>16</v>
      </c>
      <c r="E9" s="6">
        <f t="shared" si="1"/>
        <v>96.1875</v>
      </c>
      <c r="G9" s="7">
        <v>93</v>
      </c>
      <c r="H9">
        <v>106</v>
      </c>
      <c r="I9">
        <v>99</v>
      </c>
      <c r="J9">
        <v>99</v>
      </c>
      <c r="K9" s="7">
        <v>89</v>
      </c>
      <c r="L9">
        <v>102</v>
      </c>
      <c r="M9">
        <v>104</v>
      </c>
      <c r="N9">
        <v>97</v>
      </c>
      <c r="O9">
        <v>82</v>
      </c>
      <c r="P9" s="7">
        <v>81</v>
      </c>
      <c r="Q9">
        <v>97</v>
      </c>
      <c r="R9">
        <v>94</v>
      </c>
      <c r="S9">
        <v>95</v>
      </c>
      <c r="T9">
        <v>99</v>
      </c>
      <c r="U9">
        <v>107</v>
      </c>
      <c r="V9" s="7">
        <v>95</v>
      </c>
      <c r="AA9" s="8"/>
      <c r="AB9" s="8"/>
    </row>
    <row r="10" spans="1:28" ht="12.75">
      <c r="A10" t="s">
        <v>19</v>
      </c>
      <c r="B10" t="s">
        <v>24</v>
      </c>
      <c r="C10">
        <f t="shared" si="0"/>
        <v>1500</v>
      </c>
      <c r="D10">
        <v>16</v>
      </c>
      <c r="E10" s="6">
        <f t="shared" si="1"/>
        <v>93.75</v>
      </c>
      <c r="G10">
        <v>77</v>
      </c>
      <c r="H10" s="7">
        <v>105</v>
      </c>
      <c r="I10">
        <v>96</v>
      </c>
      <c r="J10">
        <v>100</v>
      </c>
      <c r="K10">
        <v>94</v>
      </c>
      <c r="L10">
        <v>95</v>
      </c>
      <c r="M10">
        <v>91</v>
      </c>
      <c r="N10" s="7">
        <v>101</v>
      </c>
      <c r="O10">
        <v>90</v>
      </c>
      <c r="P10" s="8">
        <v>73</v>
      </c>
      <c r="Q10" s="8">
        <v>91</v>
      </c>
      <c r="R10" s="7">
        <v>97</v>
      </c>
      <c r="S10" s="7">
        <v>102</v>
      </c>
      <c r="T10" s="8">
        <v>92</v>
      </c>
      <c r="U10" s="8">
        <v>100</v>
      </c>
      <c r="V10" s="8">
        <v>96</v>
      </c>
      <c r="AA10" s="8"/>
      <c r="AB10" s="8"/>
    </row>
    <row r="11" spans="1:28" ht="12.75">
      <c r="A11" t="s">
        <v>21</v>
      </c>
      <c r="B11" t="s">
        <v>18</v>
      </c>
      <c r="C11">
        <f t="shared" si="0"/>
        <v>1495</v>
      </c>
      <c r="D11">
        <v>16</v>
      </c>
      <c r="E11" s="6">
        <f t="shared" si="1"/>
        <v>93.4375</v>
      </c>
      <c r="G11">
        <v>94</v>
      </c>
      <c r="H11">
        <v>103</v>
      </c>
      <c r="I11">
        <v>111</v>
      </c>
      <c r="J11" s="7">
        <v>100</v>
      </c>
      <c r="K11">
        <v>83</v>
      </c>
      <c r="L11">
        <v>111</v>
      </c>
      <c r="M11">
        <v>81</v>
      </c>
      <c r="N11" s="7">
        <v>101</v>
      </c>
      <c r="O11">
        <v>81</v>
      </c>
      <c r="P11">
        <v>82</v>
      </c>
      <c r="Q11" s="7">
        <v>92</v>
      </c>
      <c r="R11">
        <v>97</v>
      </c>
      <c r="S11">
        <v>89</v>
      </c>
      <c r="T11" s="7">
        <v>96</v>
      </c>
      <c r="U11">
        <v>100</v>
      </c>
      <c r="V11">
        <v>74</v>
      </c>
      <c r="AA11" s="8"/>
      <c r="AB11" s="8"/>
    </row>
    <row r="12" spans="1:28" ht="12.75">
      <c r="A12" t="s">
        <v>23</v>
      </c>
      <c r="B12" t="s">
        <v>20</v>
      </c>
      <c r="C12">
        <f t="shared" si="0"/>
        <v>1477</v>
      </c>
      <c r="D12">
        <v>16</v>
      </c>
      <c r="E12" s="6">
        <f t="shared" si="1"/>
        <v>92.3125</v>
      </c>
      <c r="G12">
        <v>97</v>
      </c>
      <c r="H12">
        <v>101</v>
      </c>
      <c r="I12" s="7">
        <v>105</v>
      </c>
      <c r="J12">
        <v>99</v>
      </c>
      <c r="K12" s="7">
        <v>89</v>
      </c>
      <c r="L12">
        <v>91</v>
      </c>
      <c r="M12" s="8">
        <v>81</v>
      </c>
      <c r="N12" s="8">
        <v>97</v>
      </c>
      <c r="O12" s="7">
        <v>89</v>
      </c>
      <c r="P12" s="8">
        <v>72</v>
      </c>
      <c r="Q12" s="8">
        <v>82</v>
      </c>
      <c r="R12" s="8">
        <v>92</v>
      </c>
      <c r="S12" s="8">
        <v>100</v>
      </c>
      <c r="T12" s="8">
        <v>87</v>
      </c>
      <c r="U12" s="7">
        <v>103</v>
      </c>
      <c r="V12" s="8">
        <v>92</v>
      </c>
      <c r="AA12" s="8"/>
      <c r="AB12" s="8"/>
    </row>
    <row r="13" spans="1:28" ht="12.75">
      <c r="A13" t="s">
        <v>25</v>
      </c>
      <c r="B13" t="s">
        <v>26</v>
      </c>
      <c r="C13">
        <f t="shared" si="0"/>
        <v>1432</v>
      </c>
      <c r="D13">
        <v>16</v>
      </c>
      <c r="E13" s="6">
        <f t="shared" si="1"/>
        <v>89.5</v>
      </c>
      <c r="G13">
        <v>80</v>
      </c>
      <c r="H13" s="7">
        <v>105</v>
      </c>
      <c r="I13">
        <v>98</v>
      </c>
      <c r="J13">
        <v>90</v>
      </c>
      <c r="K13">
        <v>79</v>
      </c>
      <c r="L13">
        <v>82</v>
      </c>
      <c r="M13" s="7">
        <v>95</v>
      </c>
      <c r="N13">
        <v>82</v>
      </c>
      <c r="O13">
        <v>94</v>
      </c>
      <c r="P13" s="7">
        <v>81</v>
      </c>
      <c r="Q13">
        <v>79</v>
      </c>
      <c r="R13" s="8">
        <v>88</v>
      </c>
      <c r="S13" s="7">
        <v>102</v>
      </c>
      <c r="T13" s="8">
        <v>94</v>
      </c>
      <c r="U13" s="8">
        <v>92</v>
      </c>
      <c r="V13" s="8">
        <v>91</v>
      </c>
      <c r="AA13" s="8"/>
      <c r="AB13" s="8"/>
    </row>
    <row r="14" spans="5:28" ht="12.75">
      <c r="E14" s="6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22"/>
      <c r="Y14" s="22"/>
      <c r="Z14" s="8"/>
      <c r="AA14" s="8"/>
      <c r="AB14" s="8"/>
    </row>
    <row r="15" spans="2:28" ht="12.75">
      <c r="B15" t="s">
        <v>27</v>
      </c>
      <c r="C15" s="6">
        <f>SUM(G15:V15)/$F$2</f>
        <v>96.2421875</v>
      </c>
      <c r="D15" s="6"/>
      <c r="E15" s="6">
        <f>SUM(E6:E13)/8</f>
        <v>96.2421875</v>
      </c>
      <c r="F15" s="6"/>
      <c r="G15" s="9">
        <f aca="true" t="shared" si="2" ref="G15:V15">SUM(G6:G13)/8</f>
        <v>93.25</v>
      </c>
      <c r="H15" s="9">
        <f t="shared" si="2"/>
        <v>104.625</v>
      </c>
      <c r="I15" s="9">
        <f t="shared" si="2"/>
        <v>104.625</v>
      </c>
      <c r="J15" s="9">
        <f t="shared" si="2"/>
        <v>100.125</v>
      </c>
      <c r="K15" s="9">
        <f t="shared" si="2"/>
        <v>88.625</v>
      </c>
      <c r="L15" s="9">
        <f t="shared" si="2"/>
        <v>97.875</v>
      </c>
      <c r="M15" s="9">
        <f t="shared" si="2"/>
        <v>94.75</v>
      </c>
      <c r="N15" s="9">
        <f t="shared" si="2"/>
        <v>100.75</v>
      </c>
      <c r="O15" s="9">
        <f t="shared" si="2"/>
        <v>89.25</v>
      </c>
      <c r="P15" s="9">
        <f t="shared" si="2"/>
        <v>81.25</v>
      </c>
      <c r="Q15" s="9">
        <f t="shared" si="2"/>
        <v>92</v>
      </c>
      <c r="R15" s="9">
        <f t="shared" si="2"/>
        <v>96.875</v>
      </c>
      <c r="S15" s="9">
        <f t="shared" si="2"/>
        <v>101.875</v>
      </c>
      <c r="T15" s="9">
        <f t="shared" si="2"/>
        <v>96.125</v>
      </c>
      <c r="U15" s="9">
        <f t="shared" si="2"/>
        <v>103.125</v>
      </c>
      <c r="V15" s="9">
        <f t="shared" si="2"/>
        <v>94.75</v>
      </c>
      <c r="W15" s="9"/>
      <c r="X15" s="9"/>
      <c r="Y15" s="9"/>
      <c r="Z15" s="9"/>
      <c r="AA15" s="9"/>
      <c r="AB15" s="6"/>
    </row>
    <row r="17" ht="12.75">
      <c r="A17" t="s">
        <v>28</v>
      </c>
    </row>
    <row r="18" ht="12.75">
      <c r="A18" t="s">
        <v>29</v>
      </c>
    </row>
    <row r="19" ht="12.75">
      <c r="A19" t="s">
        <v>33</v>
      </c>
    </row>
    <row r="20" spans="1:10" ht="12.75">
      <c r="A20" t="s">
        <v>31</v>
      </c>
      <c r="C20" s="10" t="s">
        <v>32</v>
      </c>
      <c r="I20" s="10"/>
      <c r="J20" s="10"/>
    </row>
    <row r="21" ht="12.75">
      <c r="A21" t="s">
        <v>30</v>
      </c>
    </row>
    <row r="22" ht="12.75">
      <c r="B22" t="s">
        <v>34</v>
      </c>
    </row>
    <row r="23" ht="12.75">
      <c r="B23" t="s">
        <v>35</v>
      </c>
    </row>
    <row r="24" ht="12.75">
      <c r="B24" t="s">
        <v>36</v>
      </c>
    </row>
    <row r="25" ht="12.75">
      <c r="B25" t="s">
        <v>37</v>
      </c>
    </row>
    <row r="26" ht="12.75">
      <c r="B26" t="s">
        <v>38</v>
      </c>
    </row>
  </sheetData>
  <printOptions/>
  <pageMargins left="0.79" right="0.79" top="0.79" bottom="0.79" header="0.51" footer="0.51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D12" sqref="D12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  <col min="6" max="16384" width="9.00390625" style="0" customWidth="1"/>
  </cols>
  <sheetData>
    <row r="1" spans="1:6" ht="20.25">
      <c r="A1" s="11" t="s">
        <v>59</v>
      </c>
      <c r="B1" s="11"/>
      <c r="C1" s="11"/>
      <c r="D1" s="11"/>
      <c r="E1" s="11"/>
      <c r="F1" s="11"/>
    </row>
    <row r="3" spans="1:5" s="5" customFormat="1" ht="12.75">
      <c r="A3" s="5" t="s">
        <v>40</v>
      </c>
      <c r="B3" s="5" t="s">
        <v>6</v>
      </c>
      <c r="C3" s="12" t="s">
        <v>41</v>
      </c>
      <c r="D3" s="12" t="s">
        <v>42</v>
      </c>
      <c r="E3" s="13" t="s">
        <v>43</v>
      </c>
    </row>
    <row r="4" spans="3:5" ht="12.75">
      <c r="C4" s="14"/>
      <c r="D4" s="14"/>
      <c r="E4" s="15"/>
    </row>
    <row r="5" spans="1:5" ht="12.75">
      <c r="A5" t="s">
        <v>18</v>
      </c>
      <c r="B5" t="s">
        <v>14</v>
      </c>
      <c r="C5" s="14">
        <v>1</v>
      </c>
      <c r="D5" s="14">
        <v>99</v>
      </c>
      <c r="E5" s="15" t="s">
        <v>45</v>
      </c>
    </row>
    <row r="6" spans="2:5" ht="12.75">
      <c r="B6" t="s">
        <v>50</v>
      </c>
      <c r="C6" s="14">
        <v>2</v>
      </c>
      <c r="D6" s="14">
        <v>90</v>
      </c>
      <c r="E6" s="15" t="s">
        <v>45</v>
      </c>
    </row>
    <row r="7" spans="2:5" ht="12.75">
      <c r="B7" t="s">
        <v>18</v>
      </c>
      <c r="C7" s="14">
        <v>3</v>
      </c>
      <c r="D7" s="14">
        <v>81</v>
      </c>
      <c r="E7" s="15" t="s">
        <v>45</v>
      </c>
    </row>
    <row r="8" spans="3:5" ht="12.75">
      <c r="C8" s="14"/>
      <c r="D8" s="14" t="s">
        <v>12</v>
      </c>
      <c r="E8" s="15"/>
    </row>
    <row r="9" spans="1:5" ht="12.75">
      <c r="A9" t="s">
        <v>22</v>
      </c>
      <c r="B9" t="s">
        <v>22</v>
      </c>
      <c r="C9" s="14">
        <v>1</v>
      </c>
      <c r="D9" s="14">
        <v>82</v>
      </c>
      <c r="E9" s="15" t="s">
        <v>45</v>
      </c>
    </row>
    <row r="10" spans="2:5" ht="12.75">
      <c r="B10" t="s">
        <v>16</v>
      </c>
      <c r="C10" s="14">
        <v>2</v>
      </c>
      <c r="D10" s="14">
        <v>90</v>
      </c>
      <c r="E10" s="15" t="s">
        <v>45</v>
      </c>
    </row>
    <row r="11" spans="2:5" ht="12.75">
      <c r="B11" t="s">
        <v>26</v>
      </c>
      <c r="C11" s="14">
        <v>3</v>
      </c>
      <c r="D11" s="14">
        <v>94</v>
      </c>
      <c r="E11" s="15" t="s">
        <v>45</v>
      </c>
    </row>
    <row r="12" spans="3:5" ht="12.75">
      <c r="C12" s="14"/>
      <c r="D12" s="14"/>
      <c r="E12" s="15"/>
    </row>
    <row r="13" spans="2:5" ht="12.75">
      <c r="B13" t="s">
        <v>47</v>
      </c>
      <c r="C13" s="14"/>
      <c r="D13" s="16">
        <f>AVERAGE(D5:D11)</f>
        <v>89.33333333333333</v>
      </c>
      <c r="E13" s="15"/>
    </row>
    <row r="14" spans="3:5" ht="12.75">
      <c r="C14" s="14"/>
      <c r="D14" s="14"/>
      <c r="E14" s="15"/>
    </row>
    <row r="15" spans="1:5" ht="12.75">
      <c r="A15" t="s">
        <v>48</v>
      </c>
      <c r="B15" t="s">
        <v>44</v>
      </c>
      <c r="C15" s="14"/>
      <c r="D15" s="14"/>
      <c r="E15" s="15"/>
    </row>
    <row r="16" spans="2:5" ht="12.75">
      <c r="B16" t="s">
        <v>20</v>
      </c>
      <c r="C16" s="14"/>
      <c r="D16" s="14"/>
      <c r="E16" s="15"/>
    </row>
    <row r="17" spans="3:5" ht="12.75">
      <c r="C17" s="14"/>
      <c r="D17" s="16"/>
      <c r="E17" s="15"/>
    </row>
    <row r="18" spans="3:5" ht="12.75">
      <c r="C18" s="14"/>
      <c r="D18" s="14"/>
      <c r="E18" s="15"/>
    </row>
    <row r="19" spans="3:5" ht="12.75">
      <c r="C19" s="14"/>
      <c r="D19" s="14"/>
      <c r="E19" s="15"/>
    </row>
    <row r="20" ht="12.75">
      <c r="E20" s="15"/>
    </row>
    <row r="21" ht="12.75">
      <c r="D21" s="6"/>
    </row>
  </sheetData>
  <printOptions/>
  <pageMargins left="0.79" right="0.79" top="0.79" bottom="0.79" header="0.51" footer="0.51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5" sqref="A5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  <col min="6" max="16384" width="9.00390625" style="0" customWidth="1"/>
  </cols>
  <sheetData>
    <row r="1" spans="1:6" ht="20.25">
      <c r="A1" s="11" t="s">
        <v>56</v>
      </c>
      <c r="B1" s="11"/>
      <c r="C1" s="11"/>
      <c r="D1" s="11"/>
      <c r="E1" s="11"/>
      <c r="F1" s="11"/>
    </row>
    <row r="3" spans="1:5" s="5" customFormat="1" ht="12.75">
      <c r="A3" s="5" t="s">
        <v>40</v>
      </c>
      <c r="B3" s="5" t="s">
        <v>6</v>
      </c>
      <c r="C3" s="12" t="s">
        <v>41</v>
      </c>
      <c r="D3" s="12" t="s">
        <v>42</v>
      </c>
      <c r="E3" s="13" t="s">
        <v>43</v>
      </c>
    </row>
    <row r="4" spans="3:5" ht="12.75">
      <c r="C4" s="14"/>
      <c r="D4" s="14"/>
      <c r="E4" s="15"/>
    </row>
    <row r="5" spans="1:5" ht="12.75">
      <c r="A5" t="s">
        <v>16</v>
      </c>
      <c r="B5" t="s">
        <v>18</v>
      </c>
      <c r="C5" s="14">
        <v>1</v>
      </c>
      <c r="D5" s="14">
        <v>82</v>
      </c>
      <c r="E5" s="15" t="s">
        <v>45</v>
      </c>
    </row>
    <row r="6" spans="2:5" ht="12.75">
      <c r="B6" t="s">
        <v>16</v>
      </c>
      <c r="C6" s="14">
        <v>2</v>
      </c>
      <c r="D6" s="14">
        <v>86</v>
      </c>
      <c r="E6" s="15" t="s">
        <v>45</v>
      </c>
    </row>
    <row r="7" spans="2:5" ht="12.75">
      <c r="B7" t="s">
        <v>44</v>
      </c>
      <c r="C7" s="14">
        <v>3</v>
      </c>
      <c r="D7" s="14">
        <v>85</v>
      </c>
      <c r="E7" s="15" t="s">
        <v>45</v>
      </c>
    </row>
    <row r="8" spans="3:5" ht="12.75">
      <c r="C8" s="14"/>
      <c r="D8" s="14" t="s">
        <v>12</v>
      </c>
      <c r="E8" s="15"/>
    </row>
    <row r="9" spans="1:5" ht="12.75">
      <c r="A9" t="s">
        <v>14</v>
      </c>
      <c r="B9" t="s">
        <v>14</v>
      </c>
      <c r="C9" s="14">
        <v>1</v>
      </c>
      <c r="D9" s="14">
        <v>90</v>
      </c>
      <c r="E9" s="15" t="s">
        <v>53</v>
      </c>
    </row>
    <row r="10" spans="2:5" ht="12.75">
      <c r="B10" t="s">
        <v>50</v>
      </c>
      <c r="C10" s="14">
        <v>2</v>
      </c>
      <c r="D10" s="14">
        <v>73</v>
      </c>
      <c r="E10" s="15" t="s">
        <v>53</v>
      </c>
    </row>
    <row r="11" spans="2:5" ht="12.75">
      <c r="B11" t="s">
        <v>20</v>
      </c>
      <c r="C11" s="14">
        <v>3</v>
      </c>
      <c r="D11" s="14">
        <v>72</v>
      </c>
      <c r="E11" s="15" t="s">
        <v>53</v>
      </c>
    </row>
    <row r="12" spans="3:5" ht="12.75">
      <c r="C12" s="14"/>
      <c r="D12" s="14"/>
      <c r="E12" s="15"/>
    </row>
    <row r="13" spans="2:5" ht="12.75">
      <c r="B13" t="s">
        <v>47</v>
      </c>
      <c r="C13" s="14"/>
      <c r="D13" s="16">
        <f>AVERAGE(D5:D11)</f>
        <v>81.33333333333333</v>
      </c>
      <c r="E13" s="15"/>
    </row>
    <row r="14" spans="3:5" ht="12.75">
      <c r="C14" s="14"/>
      <c r="D14" s="14"/>
      <c r="E14" s="15"/>
    </row>
    <row r="15" spans="1:5" ht="12.75">
      <c r="A15" t="s">
        <v>48</v>
      </c>
      <c r="B15" t="s">
        <v>26</v>
      </c>
      <c r="C15" s="14"/>
      <c r="D15" s="14"/>
      <c r="E15" s="15"/>
    </row>
    <row r="16" spans="2:5" ht="12.75">
      <c r="B16" t="s">
        <v>22</v>
      </c>
      <c r="C16" s="14"/>
      <c r="D16" s="14"/>
      <c r="E16" s="15"/>
    </row>
    <row r="17" spans="3:5" ht="12.75">
      <c r="C17" s="14"/>
      <c r="D17" s="16"/>
      <c r="E17" s="15"/>
    </row>
    <row r="18" spans="3:5" ht="12.75">
      <c r="C18" s="14"/>
      <c r="D18" s="14"/>
      <c r="E18" s="15"/>
    </row>
    <row r="19" spans="3:5" ht="12.75">
      <c r="C19" s="14"/>
      <c r="D19" s="14"/>
      <c r="E19" s="15"/>
    </row>
    <row r="20" ht="12.75">
      <c r="E20" s="15"/>
    </row>
    <row r="21" ht="12.75">
      <c r="D21" s="6"/>
    </row>
  </sheetData>
  <printOptions/>
  <pageMargins left="0.79" right="0.79" top="0.79" bottom="0.79" header="0.51" footer="0.51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  <col min="6" max="16384" width="9.00390625" style="0" customWidth="1"/>
  </cols>
  <sheetData>
    <row r="1" spans="1:6" ht="20.25">
      <c r="A1" s="11" t="s">
        <v>61</v>
      </c>
      <c r="B1" s="11"/>
      <c r="C1" s="11"/>
      <c r="D1" s="11"/>
      <c r="E1" s="11"/>
      <c r="F1" s="11"/>
    </row>
    <row r="3" spans="1:5" s="5" customFormat="1" ht="12.75">
      <c r="A3" s="5" t="s">
        <v>40</v>
      </c>
      <c r="B3" s="5" t="s">
        <v>6</v>
      </c>
      <c r="C3" s="12" t="s">
        <v>41</v>
      </c>
      <c r="D3" s="12" t="s">
        <v>42</v>
      </c>
      <c r="E3" s="13" t="s">
        <v>43</v>
      </c>
    </row>
    <row r="4" spans="3:5" ht="12.75">
      <c r="C4" s="14"/>
      <c r="D4" s="14"/>
      <c r="E4" s="15"/>
    </row>
    <row r="5" spans="1:5" ht="12.75">
      <c r="A5" t="s">
        <v>44</v>
      </c>
      <c r="B5" t="s">
        <v>22</v>
      </c>
      <c r="C5" s="14">
        <v>1</v>
      </c>
      <c r="D5" s="14">
        <v>97</v>
      </c>
      <c r="E5" s="15" t="s">
        <v>45</v>
      </c>
    </row>
    <row r="6" spans="2:5" ht="12.75">
      <c r="B6" t="s">
        <v>11</v>
      </c>
      <c r="C6" s="14">
        <v>2</v>
      </c>
      <c r="D6" s="14">
        <v>105</v>
      </c>
      <c r="E6" s="15" t="s">
        <v>45</v>
      </c>
    </row>
    <row r="7" spans="2:5" ht="12.75">
      <c r="B7" t="s">
        <v>16</v>
      </c>
      <c r="C7" s="14">
        <v>3</v>
      </c>
      <c r="D7" s="14">
        <v>98</v>
      </c>
      <c r="E7" s="15" t="s">
        <v>45</v>
      </c>
    </row>
    <row r="8" spans="3:5" ht="12.75">
      <c r="C8" s="14"/>
      <c r="D8" s="14" t="s">
        <v>12</v>
      </c>
      <c r="E8" s="15"/>
    </row>
    <row r="9" spans="1:5" ht="12.75">
      <c r="A9" t="s">
        <v>50</v>
      </c>
      <c r="B9" t="s">
        <v>26</v>
      </c>
      <c r="C9" s="14">
        <v>1</v>
      </c>
      <c r="D9" s="14">
        <v>79</v>
      </c>
      <c r="E9" s="15" t="s">
        <v>45</v>
      </c>
    </row>
    <row r="10" spans="2:5" ht="12.75">
      <c r="B10" t="s">
        <v>20</v>
      </c>
      <c r="C10" s="14">
        <v>2</v>
      </c>
      <c r="D10" s="14">
        <v>82</v>
      </c>
      <c r="E10" s="15" t="s">
        <v>45</v>
      </c>
    </row>
    <row r="11" spans="2:5" ht="12.75">
      <c r="B11" t="s">
        <v>50</v>
      </c>
      <c r="C11" s="14">
        <v>3</v>
      </c>
      <c r="D11" s="14">
        <v>91</v>
      </c>
      <c r="E11" s="15" t="s">
        <v>45</v>
      </c>
    </row>
    <row r="12" spans="3:5" ht="12.75">
      <c r="C12" s="14"/>
      <c r="D12" s="14"/>
      <c r="E12" s="15"/>
    </row>
    <row r="13" spans="2:5" ht="12.75">
      <c r="B13" t="s">
        <v>47</v>
      </c>
      <c r="C13" s="14"/>
      <c r="D13" s="16">
        <f>AVERAGE(D5:D11)</f>
        <v>92</v>
      </c>
      <c r="E13" s="15"/>
    </row>
    <row r="14" spans="3:5" ht="12.75">
      <c r="C14" s="14"/>
      <c r="D14" s="14"/>
      <c r="E14" s="15"/>
    </row>
    <row r="15" spans="1:5" ht="12.75">
      <c r="A15" t="s">
        <v>48</v>
      </c>
      <c r="B15" t="s">
        <v>18</v>
      </c>
      <c r="C15" s="14"/>
      <c r="D15" s="14"/>
      <c r="E15" s="15"/>
    </row>
    <row r="16" spans="2:5" ht="12.75">
      <c r="B16" t="s">
        <v>14</v>
      </c>
      <c r="C16" s="14"/>
      <c r="D16" s="14"/>
      <c r="E16" s="15"/>
    </row>
    <row r="17" spans="3:5" ht="12.75">
      <c r="C17" s="14"/>
      <c r="D17" s="16"/>
      <c r="E17" s="15"/>
    </row>
    <row r="18" spans="3:5" ht="12.75">
      <c r="C18" s="14"/>
      <c r="D18" s="14"/>
      <c r="E18" s="15"/>
    </row>
    <row r="19" spans="3:5" ht="12.75">
      <c r="C19" s="14"/>
      <c r="D19" s="14"/>
      <c r="E19" s="15"/>
    </row>
    <row r="20" ht="12.75">
      <c r="E20" s="15"/>
    </row>
    <row r="21" ht="12.75">
      <c r="D21" s="6"/>
    </row>
  </sheetData>
  <printOptions/>
  <pageMargins left="0.79" right="0.79" top="0.79" bottom="0.79" header="0.51" footer="0.51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2" sqref="A12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  <col min="6" max="16384" width="9.00390625" style="0" customWidth="1"/>
  </cols>
  <sheetData>
    <row r="1" spans="1:6" ht="20.25">
      <c r="A1" s="11" t="s">
        <v>62</v>
      </c>
      <c r="B1" s="11"/>
      <c r="C1" s="11"/>
      <c r="D1" s="11"/>
      <c r="E1" s="11"/>
      <c r="F1" s="11"/>
    </row>
    <row r="3" spans="1:5" s="5" customFormat="1" ht="12.75">
      <c r="A3" s="5" t="s">
        <v>40</v>
      </c>
      <c r="B3" s="5" t="s">
        <v>6</v>
      </c>
      <c r="C3" s="12" t="s">
        <v>41</v>
      </c>
      <c r="D3" s="12" t="s">
        <v>42</v>
      </c>
      <c r="E3" s="13" t="s">
        <v>43</v>
      </c>
    </row>
    <row r="4" spans="3:5" ht="12.75">
      <c r="C4" s="14"/>
      <c r="D4" s="14"/>
      <c r="E4" s="15"/>
    </row>
    <row r="5" spans="1:5" ht="12.75">
      <c r="A5" t="s">
        <v>20</v>
      </c>
      <c r="B5" t="s">
        <v>18</v>
      </c>
      <c r="C5" s="14">
        <v>1</v>
      </c>
      <c r="D5" s="14">
        <v>97</v>
      </c>
      <c r="E5" s="15" t="s">
        <v>45</v>
      </c>
    </row>
    <row r="6" spans="2:5" ht="12.75">
      <c r="B6" t="s">
        <v>20</v>
      </c>
      <c r="C6" s="14">
        <v>2</v>
      </c>
      <c r="D6" s="14">
        <v>92</v>
      </c>
      <c r="E6" s="15" t="s">
        <v>45</v>
      </c>
    </row>
    <row r="7" spans="2:5" ht="12.75">
      <c r="B7" t="s">
        <v>22</v>
      </c>
      <c r="C7" s="14">
        <v>3</v>
      </c>
      <c r="D7" s="14">
        <v>94</v>
      </c>
      <c r="E7" s="15" t="s">
        <v>45</v>
      </c>
    </row>
    <row r="8" spans="3:5" ht="12.75">
      <c r="C8" s="14"/>
      <c r="D8" s="14" t="s">
        <v>12</v>
      </c>
      <c r="E8" s="15"/>
    </row>
    <row r="9" spans="1:5" ht="12.75">
      <c r="A9" t="s">
        <v>26</v>
      </c>
      <c r="B9" t="s">
        <v>11</v>
      </c>
      <c r="C9" s="14">
        <v>1</v>
      </c>
      <c r="D9" s="14">
        <v>108</v>
      </c>
      <c r="E9" s="15" t="s">
        <v>45</v>
      </c>
    </row>
    <row r="10" spans="2:5" ht="12.75">
      <c r="B10" t="s">
        <v>26</v>
      </c>
      <c r="C10" s="14">
        <v>2</v>
      </c>
      <c r="D10" s="14">
        <v>88</v>
      </c>
      <c r="E10" s="15" t="s">
        <v>45</v>
      </c>
    </row>
    <row r="11" spans="2:5" ht="12.75">
      <c r="B11" t="s">
        <v>14</v>
      </c>
      <c r="C11" s="14">
        <v>3</v>
      </c>
      <c r="D11" s="14">
        <v>102</v>
      </c>
      <c r="E11" s="15" t="s">
        <v>45</v>
      </c>
    </row>
    <row r="12" spans="3:5" ht="12.75">
      <c r="C12" s="14"/>
      <c r="D12" s="14"/>
      <c r="E12" s="15"/>
    </row>
    <row r="13" spans="2:5" ht="12.75">
      <c r="B13" t="s">
        <v>47</v>
      </c>
      <c r="C13" s="14"/>
      <c r="D13" s="16">
        <f>AVERAGE(D5:D11)</f>
        <v>96.83333333333333</v>
      </c>
      <c r="E13" s="15"/>
    </row>
    <row r="14" spans="3:5" ht="12.75">
      <c r="C14" s="14"/>
      <c r="D14" s="14"/>
      <c r="E14" s="15"/>
    </row>
    <row r="15" spans="1:5" ht="12.75">
      <c r="A15" t="s">
        <v>48</v>
      </c>
      <c r="B15" t="s">
        <v>50</v>
      </c>
      <c r="C15" s="14"/>
      <c r="D15" s="14"/>
      <c r="E15" s="15"/>
    </row>
    <row r="16" spans="2:5" ht="12.75">
      <c r="B16" t="s">
        <v>16</v>
      </c>
      <c r="E16" s="15"/>
    </row>
    <row r="17" ht="12.75">
      <c r="D17" s="6"/>
    </row>
  </sheetData>
  <printOptions/>
  <pageMargins left="0.79" right="0.79" top="0.79" bottom="0.79" header="0.51" footer="0.51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  <col min="6" max="16384" width="9.00390625" style="0" customWidth="1"/>
  </cols>
  <sheetData>
    <row r="1" spans="1:6" ht="20.25">
      <c r="A1" s="11" t="s">
        <v>63</v>
      </c>
      <c r="B1" s="11"/>
      <c r="C1" s="11"/>
      <c r="D1" s="11"/>
      <c r="E1" s="11"/>
      <c r="F1" s="11"/>
    </row>
    <row r="3" spans="1:5" s="5" customFormat="1" ht="12.75">
      <c r="A3" s="5" t="s">
        <v>40</v>
      </c>
      <c r="B3" s="5" t="s">
        <v>6</v>
      </c>
      <c r="C3" s="12" t="s">
        <v>41</v>
      </c>
      <c r="D3" s="12" t="s">
        <v>42</v>
      </c>
      <c r="E3" s="13" t="s">
        <v>43</v>
      </c>
    </row>
    <row r="4" spans="3:5" ht="12.75">
      <c r="C4" s="14"/>
      <c r="D4" s="14"/>
      <c r="E4" s="15"/>
    </row>
    <row r="5" spans="1:5" ht="12.75">
      <c r="A5" t="s">
        <v>18</v>
      </c>
      <c r="B5" t="s">
        <v>11</v>
      </c>
      <c r="C5" s="14">
        <v>1</v>
      </c>
      <c r="D5" s="14">
        <v>105</v>
      </c>
      <c r="E5" s="15" t="s">
        <v>45</v>
      </c>
    </row>
    <row r="6" spans="2:5" ht="12.75">
      <c r="B6" t="s">
        <v>18</v>
      </c>
      <c r="C6" s="14">
        <v>2</v>
      </c>
      <c r="D6" s="14">
        <v>89</v>
      </c>
      <c r="E6" s="15" t="s">
        <v>45</v>
      </c>
    </row>
    <row r="7" spans="2:5" ht="12.75">
      <c r="B7" t="s">
        <v>22</v>
      </c>
      <c r="C7" s="14">
        <v>3</v>
      </c>
      <c r="D7" s="14">
        <v>95</v>
      </c>
      <c r="E7" s="15" t="s">
        <v>45</v>
      </c>
    </row>
    <row r="8" spans="3:5" ht="12.75">
      <c r="C8" s="14"/>
      <c r="D8" s="14" t="s">
        <v>12</v>
      </c>
      <c r="E8" s="15"/>
    </row>
    <row r="9" spans="1:5" ht="12.75">
      <c r="A9" t="s">
        <v>20</v>
      </c>
      <c r="B9" t="s">
        <v>14</v>
      </c>
      <c r="C9" s="14">
        <v>1</v>
      </c>
      <c r="D9" s="14">
        <v>108</v>
      </c>
      <c r="E9" s="15" t="s">
        <v>45</v>
      </c>
    </row>
    <row r="10" spans="2:5" ht="12.75">
      <c r="B10" t="s">
        <v>16</v>
      </c>
      <c r="C10" s="14">
        <v>2</v>
      </c>
      <c r="D10" s="14">
        <v>114</v>
      </c>
      <c r="E10" s="15" t="s">
        <v>45</v>
      </c>
    </row>
    <row r="11" spans="2:5" ht="12.75">
      <c r="B11" t="s">
        <v>20</v>
      </c>
      <c r="C11" s="14">
        <v>3</v>
      </c>
      <c r="D11" s="14">
        <v>100</v>
      </c>
      <c r="E11" s="15" t="s">
        <v>45</v>
      </c>
    </row>
    <row r="12" spans="3:5" ht="12.75">
      <c r="C12" s="14"/>
      <c r="D12" s="14"/>
      <c r="E12" s="15"/>
    </row>
    <row r="13" spans="2:5" ht="12.75">
      <c r="B13" t="s">
        <v>47</v>
      </c>
      <c r="C13" s="14"/>
      <c r="D13" s="16">
        <f>AVERAGE(D5:D11)</f>
        <v>101.83333333333333</v>
      </c>
      <c r="E13" s="15"/>
    </row>
    <row r="14" spans="3:5" ht="12.75">
      <c r="C14" s="14"/>
      <c r="D14" s="14"/>
      <c r="E14" s="15"/>
    </row>
    <row r="15" spans="1:5" ht="12.75">
      <c r="A15" t="s">
        <v>48</v>
      </c>
      <c r="B15" t="s">
        <v>50</v>
      </c>
      <c r="C15" s="14"/>
      <c r="D15" s="14"/>
      <c r="E15" s="15"/>
    </row>
    <row r="16" spans="2:5" ht="12.75">
      <c r="B16" t="s">
        <v>26</v>
      </c>
      <c r="E16" s="15"/>
    </row>
    <row r="17" ht="12.75">
      <c r="D17" s="6"/>
    </row>
  </sheetData>
  <printOptions/>
  <pageMargins left="0.79" right="0.79" top="0.79" bottom="0.79" header="0.51" footer="0.51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2" sqref="A2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  <col min="6" max="16384" width="9.00390625" style="0" customWidth="1"/>
  </cols>
  <sheetData>
    <row r="1" spans="1:6" ht="20.25">
      <c r="A1" s="11" t="s">
        <v>64</v>
      </c>
      <c r="B1" s="11"/>
      <c r="C1" s="11"/>
      <c r="D1" s="11"/>
      <c r="E1" s="11"/>
      <c r="F1" s="11"/>
    </row>
    <row r="3" spans="1:5" s="5" customFormat="1" ht="12.75">
      <c r="A3" s="5" t="s">
        <v>40</v>
      </c>
      <c r="B3" s="5" t="s">
        <v>6</v>
      </c>
      <c r="C3" s="12" t="s">
        <v>41</v>
      </c>
      <c r="D3" s="12" t="s">
        <v>42</v>
      </c>
      <c r="E3" s="13" t="s">
        <v>43</v>
      </c>
    </row>
    <row r="4" spans="3:5" ht="12.75">
      <c r="C4" s="14"/>
      <c r="D4" s="14"/>
      <c r="E4" s="15"/>
    </row>
    <row r="5" spans="1:5" ht="12.75">
      <c r="A5" t="s">
        <v>16</v>
      </c>
      <c r="B5" t="s">
        <v>50</v>
      </c>
      <c r="C5" s="14">
        <v>1</v>
      </c>
      <c r="D5" s="14">
        <v>92</v>
      </c>
      <c r="E5" s="15" t="s">
        <v>45</v>
      </c>
    </row>
    <row r="6" spans="2:5" ht="12.75">
      <c r="B6" t="s">
        <v>16</v>
      </c>
      <c r="C6" s="14">
        <v>2</v>
      </c>
      <c r="D6" s="14">
        <v>108</v>
      </c>
      <c r="E6" s="15" t="s">
        <v>45</v>
      </c>
    </row>
    <row r="7" spans="2:5" ht="12.75">
      <c r="B7" t="s">
        <v>26</v>
      </c>
      <c r="C7" s="14">
        <v>3</v>
      </c>
      <c r="D7" s="14">
        <v>94</v>
      </c>
      <c r="E7" s="15" t="s">
        <v>45</v>
      </c>
    </row>
    <row r="8" spans="3:5" ht="12.75">
      <c r="C8" s="14"/>
      <c r="D8" s="14" t="s">
        <v>12</v>
      </c>
      <c r="E8" s="15"/>
    </row>
    <row r="9" spans="1:5" ht="12.75">
      <c r="A9" t="s">
        <v>11</v>
      </c>
      <c r="B9" t="s">
        <v>22</v>
      </c>
      <c r="C9" s="14">
        <v>1</v>
      </c>
      <c r="D9" s="14">
        <v>99</v>
      </c>
      <c r="E9" s="15" t="s">
        <v>45</v>
      </c>
    </row>
    <row r="10" spans="2:5" ht="12.75">
      <c r="B10" t="s">
        <v>11</v>
      </c>
      <c r="C10" s="14">
        <v>2</v>
      </c>
      <c r="D10" s="14">
        <v>97</v>
      </c>
      <c r="E10" s="15" t="s">
        <v>45</v>
      </c>
    </row>
    <row r="11" spans="2:5" ht="12.75">
      <c r="B11" t="s">
        <v>20</v>
      </c>
      <c r="C11" s="14">
        <v>3</v>
      </c>
      <c r="D11" s="14">
        <v>87</v>
      </c>
      <c r="E11" s="15" t="s">
        <v>45</v>
      </c>
    </row>
    <row r="12" spans="3:5" ht="12.75">
      <c r="C12" s="14"/>
      <c r="D12" s="14"/>
      <c r="E12" s="15"/>
    </row>
    <row r="13" spans="2:5" ht="12.75">
      <c r="B13" t="s">
        <v>47</v>
      </c>
      <c r="C13" s="14"/>
      <c r="D13" s="16">
        <f>AVERAGE(D5:D11)</f>
        <v>96.16666666666667</v>
      </c>
      <c r="E13" s="15"/>
    </row>
    <row r="14" spans="3:5" ht="12.75">
      <c r="C14" s="14"/>
      <c r="D14" s="14"/>
      <c r="E14" s="15"/>
    </row>
    <row r="15" spans="3:5" ht="12.75">
      <c r="C15" s="14"/>
      <c r="D15" s="14"/>
      <c r="E15" s="15"/>
    </row>
    <row r="16" spans="1:5" ht="12.75">
      <c r="A16" t="s">
        <v>48</v>
      </c>
      <c r="B16" t="s">
        <v>18</v>
      </c>
      <c r="E16" s="15"/>
    </row>
    <row r="17" spans="2:4" ht="12.75">
      <c r="B17" t="s">
        <v>14</v>
      </c>
      <c r="D17" s="6"/>
    </row>
  </sheetData>
  <printOptions/>
  <pageMargins left="0.79" right="0.79" top="0.79" bottom="0.79" header="0.51" footer="0.51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C15" sqref="C15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  <col min="6" max="16384" width="9.00390625" style="0" customWidth="1"/>
  </cols>
  <sheetData>
    <row r="1" spans="1:8" ht="20.25">
      <c r="A1" s="11" t="s">
        <v>65</v>
      </c>
      <c r="C1" s="11"/>
      <c r="D1" s="11"/>
      <c r="E1" s="11"/>
      <c r="F1" s="11"/>
      <c r="G1" s="11"/>
      <c r="H1" s="11"/>
    </row>
    <row r="3" spans="1:5" s="5" customFormat="1" ht="12.75">
      <c r="A3" s="5" t="s">
        <v>40</v>
      </c>
      <c r="B3" s="5" t="s">
        <v>6</v>
      </c>
      <c r="C3" s="12" t="s">
        <v>41</v>
      </c>
      <c r="D3" s="12" t="s">
        <v>42</v>
      </c>
      <c r="E3" s="13" t="s">
        <v>43</v>
      </c>
    </row>
    <row r="4" spans="3:5" ht="12.75">
      <c r="C4" s="14"/>
      <c r="D4" s="14"/>
      <c r="E4" s="15"/>
    </row>
    <row r="5" spans="1:5" ht="12.75">
      <c r="A5" t="s">
        <v>50</v>
      </c>
      <c r="B5" t="s">
        <v>26</v>
      </c>
      <c r="C5" s="14">
        <v>1</v>
      </c>
      <c r="D5" s="14">
        <v>92</v>
      </c>
      <c r="E5" s="15" t="s">
        <v>45</v>
      </c>
    </row>
    <row r="6" spans="2:5" ht="12.75">
      <c r="B6" t="s">
        <v>50</v>
      </c>
      <c r="C6" s="14">
        <v>2</v>
      </c>
      <c r="D6" s="14">
        <v>100</v>
      </c>
      <c r="E6" s="15" t="s">
        <v>45</v>
      </c>
    </row>
    <row r="7" spans="2:5" ht="12.75">
      <c r="B7" t="s">
        <v>11</v>
      </c>
      <c r="C7" s="14">
        <v>3</v>
      </c>
      <c r="D7" s="14">
        <v>110</v>
      </c>
      <c r="E7" s="15" t="s">
        <v>45</v>
      </c>
    </row>
    <row r="8" spans="3:5" ht="12.75">
      <c r="C8" s="14"/>
      <c r="D8" s="14" t="s">
        <v>12</v>
      </c>
      <c r="E8" s="15"/>
    </row>
    <row r="9" spans="1:5" ht="12.75">
      <c r="A9" t="s">
        <v>22</v>
      </c>
      <c r="B9" t="s">
        <v>18</v>
      </c>
      <c r="C9" s="14">
        <v>1</v>
      </c>
      <c r="D9" s="14">
        <v>100</v>
      </c>
      <c r="E9" s="15" t="s">
        <v>45</v>
      </c>
    </row>
    <row r="10" spans="2:5" ht="12.75">
      <c r="B10" t="s">
        <v>22</v>
      </c>
      <c r="C10" s="14">
        <v>2</v>
      </c>
      <c r="D10" s="14">
        <v>107</v>
      </c>
      <c r="E10" s="15" t="s">
        <v>45</v>
      </c>
    </row>
    <row r="11" spans="2:5" ht="12.75">
      <c r="B11" t="s">
        <v>14</v>
      </c>
      <c r="C11" s="14">
        <v>3</v>
      </c>
      <c r="D11" s="14">
        <v>110</v>
      </c>
      <c r="E11" s="15" t="s">
        <v>45</v>
      </c>
    </row>
    <row r="12" spans="3:5" ht="12.75">
      <c r="C12" s="14"/>
      <c r="D12" s="14"/>
      <c r="E12" s="15"/>
    </row>
    <row r="13" spans="2:5" ht="12.75">
      <c r="B13" t="s">
        <v>47</v>
      </c>
      <c r="D13" s="16">
        <f>AVERAGE(D5:D11)</f>
        <v>103.16666666666667</v>
      </c>
      <c r="E13" s="15"/>
    </row>
    <row r="14" spans="4:6" ht="12.75">
      <c r="D14" s="14"/>
      <c r="E14" s="14"/>
      <c r="F14" s="15"/>
    </row>
    <row r="15" spans="1:6" ht="12.75">
      <c r="A15" t="s">
        <v>48</v>
      </c>
      <c r="B15" t="s">
        <v>16</v>
      </c>
      <c r="D15" s="14"/>
      <c r="E15" s="14"/>
      <c r="F15" s="15"/>
    </row>
    <row r="16" spans="2:6" ht="12.75">
      <c r="B16" t="s">
        <v>20</v>
      </c>
      <c r="F16" s="15"/>
    </row>
    <row r="17" ht="12.75">
      <c r="E17" s="6"/>
    </row>
    <row r="20" ht="12.75">
      <c r="E20" s="15"/>
    </row>
    <row r="21" ht="12.75">
      <c r="D21" s="6"/>
    </row>
  </sheetData>
  <printOptions/>
  <pageMargins left="0.79" right="0.79" top="0.79" bottom="0.79" header="0.51" footer="0.51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A5" sqref="A5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  <col min="6" max="16384" width="9.00390625" style="0" customWidth="1"/>
  </cols>
  <sheetData>
    <row r="1" spans="1:6" ht="20.25">
      <c r="A1" s="11" t="s">
        <v>60</v>
      </c>
      <c r="B1" s="11"/>
      <c r="C1" s="11"/>
      <c r="D1" s="11"/>
      <c r="E1" s="11"/>
      <c r="F1" s="11"/>
    </row>
    <row r="3" spans="1:5" s="5" customFormat="1" ht="12.75">
      <c r="A3" s="5" t="s">
        <v>40</v>
      </c>
      <c r="B3" s="5" t="s">
        <v>6</v>
      </c>
      <c r="C3" s="12" t="s">
        <v>41</v>
      </c>
      <c r="D3" s="12" t="s">
        <v>42</v>
      </c>
      <c r="E3" s="13" t="s">
        <v>43</v>
      </c>
    </row>
    <row r="4" spans="3:5" ht="12.75">
      <c r="C4" s="14"/>
      <c r="D4" s="14"/>
      <c r="E4" s="15"/>
    </row>
    <row r="5" spans="1:5" ht="12.75">
      <c r="A5" t="s">
        <v>26</v>
      </c>
      <c r="B5" t="s">
        <v>26</v>
      </c>
      <c r="C5" s="14">
        <v>1</v>
      </c>
      <c r="D5" s="14">
        <v>91</v>
      </c>
      <c r="E5" s="15" t="s">
        <v>53</v>
      </c>
    </row>
    <row r="6" spans="2:5" ht="12.75">
      <c r="B6" t="s">
        <v>50</v>
      </c>
      <c r="C6" s="14">
        <v>2</v>
      </c>
      <c r="D6" s="14">
        <v>96</v>
      </c>
      <c r="E6" s="15" t="s">
        <v>53</v>
      </c>
    </row>
    <row r="7" spans="2:5" ht="12.75">
      <c r="B7" t="s">
        <v>20</v>
      </c>
      <c r="C7" s="14">
        <v>3</v>
      </c>
      <c r="D7" s="14">
        <v>92</v>
      </c>
      <c r="E7" s="15" t="s">
        <v>53</v>
      </c>
    </row>
    <row r="8" spans="3:5" ht="12.75">
      <c r="C8" s="14"/>
      <c r="D8" s="14" t="s">
        <v>12</v>
      </c>
      <c r="E8" s="15"/>
    </row>
    <row r="9" spans="1:5" ht="12.75">
      <c r="A9" t="s">
        <v>14</v>
      </c>
      <c r="B9" t="s">
        <v>18</v>
      </c>
      <c r="C9" s="14">
        <v>1</v>
      </c>
      <c r="D9" s="14">
        <v>74</v>
      </c>
      <c r="E9" s="15" t="s">
        <v>53</v>
      </c>
    </row>
    <row r="10" spans="2:5" ht="12.75">
      <c r="B10" t="s">
        <v>66</v>
      </c>
      <c r="C10" s="14">
        <v>2</v>
      </c>
      <c r="D10" s="14">
        <v>94</v>
      </c>
      <c r="E10" s="15" t="s">
        <v>53</v>
      </c>
    </row>
    <row r="11" spans="2:5" ht="12.75">
      <c r="B11" t="s">
        <v>16</v>
      </c>
      <c r="C11" s="14">
        <v>3</v>
      </c>
      <c r="D11" s="14">
        <v>121</v>
      </c>
      <c r="E11" s="15" t="s">
        <v>53</v>
      </c>
    </row>
    <row r="12" spans="3:5" ht="12.75">
      <c r="C12" s="14"/>
      <c r="D12" s="14"/>
      <c r="E12" s="15"/>
    </row>
    <row r="13" spans="2:5" ht="12.75">
      <c r="B13" t="s">
        <v>47</v>
      </c>
      <c r="C13" s="14"/>
      <c r="D13" s="16">
        <f>AVERAGE(D5:D11)</f>
        <v>94.66666666666667</v>
      </c>
      <c r="E13" s="15"/>
    </row>
    <row r="14" spans="3:5" ht="12.75">
      <c r="C14" s="14"/>
      <c r="D14" s="14"/>
      <c r="E14" s="15"/>
    </row>
    <row r="15" spans="1:5" ht="12.75">
      <c r="A15" t="s">
        <v>48</v>
      </c>
      <c r="B15" t="s">
        <v>11</v>
      </c>
      <c r="C15" s="14"/>
      <c r="D15" s="14"/>
      <c r="E15" s="15"/>
    </row>
    <row r="16" spans="2:5" ht="12.75">
      <c r="B16" t="s">
        <v>22</v>
      </c>
      <c r="D16" s="14"/>
      <c r="E16" s="15"/>
    </row>
    <row r="17" ht="12.75">
      <c r="D17" s="6"/>
    </row>
    <row r="20" ht="12.75">
      <c r="E20" s="15"/>
    </row>
    <row r="21" ht="12.75">
      <c r="D21" s="6"/>
    </row>
  </sheetData>
  <printOptions/>
  <pageMargins left="0.79" right="0.79" top="0.79" bottom="0.79" header="0.51" footer="0.51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2" sqref="A12"/>
    </sheetView>
  </sheetViews>
  <sheetFormatPr defaultColWidth="9.140625" defaultRowHeight="12.75"/>
  <cols>
    <col min="1" max="1" width="15.00390625" style="0" customWidth="1"/>
  </cols>
  <sheetData>
    <row r="1" spans="2:5" ht="25.5">
      <c r="B1" s="5" t="s">
        <v>70</v>
      </c>
      <c r="C1" s="20" t="s">
        <v>71</v>
      </c>
      <c r="D1" s="20" t="s">
        <v>72</v>
      </c>
      <c r="E1" s="5"/>
    </row>
    <row r="2" spans="2:5" ht="12.75">
      <c r="B2" s="5"/>
      <c r="C2" s="21"/>
      <c r="D2" s="21"/>
      <c r="E2" s="5"/>
    </row>
    <row r="3" spans="1:5" ht="12.75">
      <c r="A3" t="s">
        <v>16</v>
      </c>
      <c r="B3" s="17">
        <f>league!$E$6-league!E6</f>
        <v>0</v>
      </c>
      <c r="C3" s="22">
        <f>B3</f>
        <v>0</v>
      </c>
      <c r="D3" s="22">
        <f>ROUNDDOWN(B3,0)</f>
        <v>0</v>
      </c>
      <c r="E3" s="8"/>
    </row>
    <row r="4" spans="1:5" ht="12.75">
      <c r="A4" t="s">
        <v>44</v>
      </c>
      <c r="B4" s="17">
        <f>league!$E$6-league!E7</f>
        <v>0.9375</v>
      </c>
      <c r="C4" s="22">
        <f>B4</f>
        <v>0.9375</v>
      </c>
      <c r="D4" s="22">
        <f>ROUNDDOWN(B4,0)</f>
        <v>0</v>
      </c>
      <c r="E4" s="8"/>
    </row>
    <row r="5" spans="1:5" ht="12.75">
      <c r="A5" t="s">
        <v>14</v>
      </c>
      <c r="B5" s="17">
        <f>league!$E$6-league!E8</f>
        <v>2.75</v>
      </c>
      <c r="C5" s="22">
        <f>B5</f>
        <v>2.75</v>
      </c>
      <c r="D5" s="22">
        <f>ROUNDDOWN(B5,0)</f>
        <v>2</v>
      </c>
      <c r="E5" s="8"/>
    </row>
    <row r="6" spans="1:5" ht="12.75">
      <c r="A6" t="s">
        <v>22</v>
      </c>
      <c r="B6" s="17">
        <f>league!$E$6-league!E9</f>
        <v>6.625</v>
      </c>
      <c r="C6" s="22">
        <f>B6</f>
        <v>6.625</v>
      </c>
      <c r="D6" s="22">
        <f>ROUNDDOWN(B6,0)</f>
        <v>6</v>
      </c>
      <c r="E6" s="8"/>
    </row>
    <row r="7" spans="1:5" ht="12.75">
      <c r="A7" t="s">
        <v>50</v>
      </c>
      <c r="B7" s="17">
        <f>league!$E$6-league!E10</f>
        <v>9.0625</v>
      </c>
      <c r="C7" s="22">
        <f>B7</f>
        <v>9.0625</v>
      </c>
      <c r="D7" s="22">
        <f>ROUNDDOWN(B7,0)</f>
        <v>9</v>
      </c>
      <c r="E7" s="8"/>
    </row>
    <row r="8" spans="1:5" ht="12.75">
      <c r="A8" t="s">
        <v>18</v>
      </c>
      <c r="B8" s="17">
        <f>league!$E$6-league!E11</f>
        <v>9.375</v>
      </c>
      <c r="C8" s="22">
        <f>B8</f>
        <v>9.375</v>
      </c>
      <c r="D8" s="22">
        <f>ROUNDDOWN(B8,0)</f>
        <v>9</v>
      </c>
      <c r="E8" s="8"/>
    </row>
    <row r="9" spans="1:5" ht="12.75">
      <c r="A9" t="s">
        <v>73</v>
      </c>
      <c r="B9" s="17">
        <f>league!$E$6-league!E12</f>
        <v>10.5</v>
      </c>
      <c r="C9" s="22">
        <f>B9</f>
        <v>10.5</v>
      </c>
      <c r="D9" s="22">
        <f>ROUNDDOWN(B9,0)</f>
        <v>10</v>
      </c>
      <c r="E9" s="8"/>
    </row>
    <row r="10" spans="1:5" ht="12.75">
      <c r="A10" t="s">
        <v>26</v>
      </c>
      <c r="B10" s="17">
        <f>league!$E$6-league!E13</f>
        <v>13.3125</v>
      </c>
      <c r="C10" s="22">
        <f>B10</f>
        <v>13.3125</v>
      </c>
      <c r="D10" s="22">
        <f>ROUNDDOWN(B10,0)</f>
        <v>13</v>
      </c>
      <c r="E10" s="8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3:W28"/>
  <sheetViews>
    <sheetView workbookViewId="0" topLeftCell="A1">
      <selection activeCell="E19" sqref="E19"/>
    </sheetView>
  </sheetViews>
  <sheetFormatPr defaultColWidth="9.140625" defaultRowHeight="12.75"/>
  <cols>
    <col min="1" max="1" width="13.7109375" style="0" customWidth="1"/>
    <col min="2" max="2" width="15.00390625" style="0" customWidth="1"/>
    <col min="3" max="3" width="10.421875" style="0" customWidth="1"/>
    <col min="6" max="6" width="5.7109375" style="0" customWidth="1"/>
    <col min="7" max="7" width="5.28125" style="0" customWidth="1"/>
    <col min="8" max="8" width="4.7109375" style="0" customWidth="1"/>
    <col min="9" max="9" width="4.140625" style="0" customWidth="1"/>
    <col min="10" max="11" width="4.421875" style="0" customWidth="1"/>
    <col min="12" max="14" width="4.140625" style="0" customWidth="1"/>
    <col min="15" max="15" width="4.00390625" style="0" customWidth="1"/>
    <col min="16" max="16" width="3.8515625" style="0" customWidth="1"/>
    <col min="17" max="17" width="4.140625" style="0" customWidth="1"/>
    <col min="18" max="18" width="4.28125" style="0" customWidth="1"/>
    <col min="19" max="19" width="4.140625" style="0" customWidth="1"/>
    <col min="20" max="20" width="4.00390625" style="0" customWidth="1"/>
    <col min="21" max="21" width="3.7109375" style="0" customWidth="1"/>
    <col min="22" max="22" width="4.00390625" style="0" customWidth="1"/>
  </cols>
  <sheetData>
    <row r="3" spans="1:3" ht="38.25">
      <c r="A3" s="4" t="s">
        <v>6</v>
      </c>
      <c r="B3" s="18" t="s">
        <v>67</v>
      </c>
      <c r="C3" s="18" t="s">
        <v>68</v>
      </c>
    </row>
    <row r="5" spans="1:3" ht="12.75">
      <c r="A5" t="s">
        <v>16</v>
      </c>
      <c r="B5" s="17">
        <v>395</v>
      </c>
      <c r="C5" s="17">
        <v>98.75</v>
      </c>
    </row>
    <row r="6" spans="1:3" ht="12.75">
      <c r="A6" t="s">
        <v>11</v>
      </c>
      <c r="B6" s="17">
        <v>387</v>
      </c>
      <c r="C6" s="17">
        <v>96.75</v>
      </c>
    </row>
    <row r="7" spans="1:3" ht="12.75">
      <c r="A7" t="s">
        <v>14</v>
      </c>
      <c r="B7" s="17">
        <v>379</v>
      </c>
      <c r="C7" s="17">
        <v>94.75</v>
      </c>
    </row>
    <row r="8" spans="1:3" ht="12.75">
      <c r="A8" t="s">
        <v>22</v>
      </c>
      <c r="B8" s="17">
        <v>358</v>
      </c>
      <c r="C8" s="17">
        <v>89.5</v>
      </c>
    </row>
    <row r="9" spans="1:3" ht="12.75">
      <c r="A9" t="s">
        <v>18</v>
      </c>
      <c r="B9" s="17">
        <v>405</v>
      </c>
      <c r="C9" s="17">
        <v>101.25</v>
      </c>
    </row>
    <row r="10" spans="1:3" ht="12.75">
      <c r="A10" t="s">
        <v>24</v>
      </c>
      <c r="B10" s="17">
        <v>389</v>
      </c>
      <c r="C10" s="17">
        <v>97.25</v>
      </c>
    </row>
    <row r="11" spans="1:3" ht="12.75">
      <c r="A11" t="s">
        <v>20</v>
      </c>
      <c r="B11" s="17">
        <v>386</v>
      </c>
      <c r="C11" s="17">
        <v>96.5</v>
      </c>
    </row>
    <row r="12" spans="1:3" ht="12.75">
      <c r="A12" t="s">
        <v>26</v>
      </c>
      <c r="B12" s="17">
        <v>383</v>
      </c>
      <c r="C12" s="17">
        <v>95.75</v>
      </c>
    </row>
    <row r="14" spans="1:9" ht="26.25">
      <c r="A14" s="1" t="s">
        <v>69</v>
      </c>
      <c r="B14" s="1"/>
      <c r="C14" s="1"/>
      <c r="D14" s="1"/>
      <c r="E14" s="1"/>
      <c r="F14" s="1"/>
      <c r="G14" s="1"/>
      <c r="H14" s="1"/>
      <c r="I14" s="1"/>
    </row>
    <row r="15" spans="1:23" ht="26.25">
      <c r="A15" s="2" t="s">
        <v>1</v>
      </c>
      <c r="B15" s="2"/>
      <c r="C15" s="2"/>
      <c r="D15" s="2"/>
      <c r="E15" s="2"/>
      <c r="F15" s="3">
        <v>16</v>
      </c>
      <c r="G15" s="2" t="s">
        <v>2</v>
      </c>
      <c r="H15" s="2"/>
      <c r="I15" s="2"/>
      <c r="J15" s="2" t="s">
        <v>3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7:8" ht="12.75">
      <c r="G16" s="4" t="s">
        <v>4</v>
      </c>
      <c r="H16" s="4"/>
    </row>
    <row r="17" spans="1:23" ht="12.75">
      <c r="A17" s="5" t="s">
        <v>5</v>
      </c>
      <c r="B17" s="5" t="s">
        <v>6</v>
      </c>
      <c r="C17" s="5" t="s">
        <v>7</v>
      </c>
      <c r="D17" s="5" t="s">
        <v>8</v>
      </c>
      <c r="E17" s="5" t="s">
        <v>9</v>
      </c>
      <c r="F17" s="5"/>
      <c r="G17" s="5">
        <v>1</v>
      </c>
      <c r="H17" s="5">
        <v>2</v>
      </c>
      <c r="I17" s="5">
        <v>3</v>
      </c>
      <c r="J17" s="5">
        <v>4</v>
      </c>
      <c r="K17" s="5">
        <v>5</v>
      </c>
      <c r="L17" s="5">
        <v>6</v>
      </c>
      <c r="M17" s="5">
        <v>7</v>
      </c>
      <c r="N17" s="5">
        <v>8</v>
      </c>
      <c r="O17" s="5">
        <v>9</v>
      </c>
      <c r="P17" s="5">
        <v>10</v>
      </c>
      <c r="Q17" s="5">
        <v>11</v>
      </c>
      <c r="R17" s="5">
        <v>12</v>
      </c>
      <c r="S17" s="5">
        <v>13</v>
      </c>
      <c r="T17" s="5">
        <v>14</v>
      </c>
      <c r="U17" s="5">
        <v>15</v>
      </c>
      <c r="V17" s="5">
        <v>16</v>
      </c>
      <c r="W17" s="5"/>
    </row>
    <row r="18" spans="1:23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2" ht="12.75">
      <c r="A19" t="s">
        <v>10</v>
      </c>
      <c r="B19" t="s">
        <v>16</v>
      </c>
      <c r="C19">
        <f>SUM(G19:V19)</f>
        <v>1250</v>
      </c>
      <c r="D19">
        <v>12</v>
      </c>
      <c r="E19" s="17">
        <f aca="true" t="shared" si="0" ref="E19:E26">C19/D19</f>
        <v>104.16666666666667</v>
      </c>
      <c r="G19">
        <v>109</v>
      </c>
      <c r="H19">
        <v>96</v>
      </c>
      <c r="I19">
        <v>109</v>
      </c>
      <c r="J19" s="7">
        <v>0</v>
      </c>
      <c r="K19">
        <v>103</v>
      </c>
      <c r="L19">
        <v>106</v>
      </c>
      <c r="M19" s="7">
        <v>0</v>
      </c>
      <c r="N19">
        <v>110</v>
      </c>
      <c r="O19">
        <v>90</v>
      </c>
      <c r="P19">
        <v>86</v>
      </c>
      <c r="Q19">
        <v>98</v>
      </c>
      <c r="R19" s="7">
        <v>0</v>
      </c>
      <c r="S19">
        <v>114</v>
      </c>
      <c r="T19">
        <v>108</v>
      </c>
      <c r="U19" s="7">
        <v>0</v>
      </c>
      <c r="V19">
        <v>121</v>
      </c>
    </row>
    <row r="20" spans="1:22" ht="12.75">
      <c r="A20" t="s">
        <v>13</v>
      </c>
      <c r="B20" t="s">
        <v>11</v>
      </c>
      <c r="C20">
        <f aca="true" t="shared" si="1" ref="C20:C26">SUM(G20:V20)</f>
        <v>1243</v>
      </c>
      <c r="D20">
        <v>12</v>
      </c>
      <c r="E20" s="17">
        <f t="shared" si="0"/>
        <v>103.58333333333333</v>
      </c>
      <c r="G20">
        <v>103</v>
      </c>
      <c r="H20">
        <v>113</v>
      </c>
      <c r="I20" s="7">
        <v>0</v>
      </c>
      <c r="J20">
        <v>108</v>
      </c>
      <c r="K20">
        <v>90</v>
      </c>
      <c r="L20" s="7">
        <v>0</v>
      </c>
      <c r="M20">
        <v>108</v>
      </c>
      <c r="N20">
        <v>111</v>
      </c>
      <c r="O20" s="7">
        <v>0</v>
      </c>
      <c r="P20">
        <v>85</v>
      </c>
      <c r="Q20">
        <v>105</v>
      </c>
      <c r="R20">
        <v>108</v>
      </c>
      <c r="S20">
        <v>105</v>
      </c>
      <c r="T20">
        <v>97</v>
      </c>
      <c r="U20">
        <v>110</v>
      </c>
      <c r="V20" s="7">
        <v>0</v>
      </c>
    </row>
    <row r="21" spans="1:22" ht="12.75">
      <c r="A21" t="s">
        <v>15</v>
      </c>
      <c r="B21" t="s">
        <v>14</v>
      </c>
      <c r="C21">
        <f t="shared" si="1"/>
        <v>1222</v>
      </c>
      <c r="D21">
        <v>12</v>
      </c>
      <c r="E21" s="17">
        <f t="shared" si="0"/>
        <v>101.83333333333333</v>
      </c>
      <c r="G21" s="7">
        <v>0</v>
      </c>
      <c r="H21">
        <v>108</v>
      </c>
      <c r="I21">
        <v>114</v>
      </c>
      <c r="J21">
        <v>105</v>
      </c>
      <c r="K21">
        <v>82</v>
      </c>
      <c r="L21" s="7">
        <v>0</v>
      </c>
      <c r="M21">
        <v>103</v>
      </c>
      <c r="N21">
        <v>107</v>
      </c>
      <c r="O21">
        <v>99</v>
      </c>
      <c r="P21">
        <v>90</v>
      </c>
      <c r="Q21" s="7">
        <v>0</v>
      </c>
      <c r="R21">
        <v>102</v>
      </c>
      <c r="S21">
        <v>108</v>
      </c>
      <c r="T21" s="7">
        <v>0</v>
      </c>
      <c r="U21">
        <v>110</v>
      </c>
      <c r="V21">
        <v>94</v>
      </c>
    </row>
    <row r="22" spans="1:22" ht="12.75">
      <c r="A22" t="s">
        <v>17</v>
      </c>
      <c r="B22" t="s">
        <v>22</v>
      </c>
      <c r="C22">
        <f t="shared" si="1"/>
        <v>1181</v>
      </c>
      <c r="D22">
        <v>12</v>
      </c>
      <c r="E22" s="17">
        <f t="shared" si="0"/>
        <v>98.41666666666667</v>
      </c>
      <c r="G22" s="7">
        <v>0</v>
      </c>
      <c r="H22">
        <v>106</v>
      </c>
      <c r="I22">
        <v>99</v>
      </c>
      <c r="J22">
        <v>99</v>
      </c>
      <c r="K22" s="7">
        <v>0</v>
      </c>
      <c r="L22">
        <v>102</v>
      </c>
      <c r="M22">
        <v>104</v>
      </c>
      <c r="N22">
        <v>97</v>
      </c>
      <c r="O22">
        <v>82</v>
      </c>
      <c r="P22" s="7">
        <v>0</v>
      </c>
      <c r="Q22">
        <v>97</v>
      </c>
      <c r="R22">
        <v>94</v>
      </c>
      <c r="S22">
        <v>95</v>
      </c>
      <c r="T22">
        <v>99</v>
      </c>
      <c r="U22">
        <v>107</v>
      </c>
      <c r="V22" s="7">
        <v>0</v>
      </c>
    </row>
    <row r="23" spans="1:22" ht="12.75">
      <c r="A23" t="s">
        <v>19</v>
      </c>
      <c r="B23" t="s">
        <v>18</v>
      </c>
      <c r="C23">
        <f t="shared" si="1"/>
        <v>1106</v>
      </c>
      <c r="D23">
        <v>12</v>
      </c>
      <c r="E23" s="17">
        <f t="shared" si="0"/>
        <v>92.16666666666667</v>
      </c>
      <c r="G23">
        <v>94</v>
      </c>
      <c r="H23">
        <v>103</v>
      </c>
      <c r="I23">
        <v>111</v>
      </c>
      <c r="J23" s="7">
        <v>0</v>
      </c>
      <c r="K23">
        <v>83</v>
      </c>
      <c r="L23">
        <v>111</v>
      </c>
      <c r="M23">
        <v>81</v>
      </c>
      <c r="N23" s="7">
        <v>0</v>
      </c>
      <c r="O23">
        <v>81</v>
      </c>
      <c r="P23">
        <v>82</v>
      </c>
      <c r="Q23" s="7">
        <v>0</v>
      </c>
      <c r="R23">
        <v>97</v>
      </c>
      <c r="S23">
        <v>89</v>
      </c>
      <c r="T23" s="7">
        <v>0</v>
      </c>
      <c r="U23">
        <v>100</v>
      </c>
      <c r="V23">
        <v>74</v>
      </c>
    </row>
    <row r="24" spans="1:22" ht="12.75">
      <c r="A24" t="s">
        <v>21</v>
      </c>
      <c r="B24" t="s">
        <v>24</v>
      </c>
      <c r="C24">
        <f t="shared" si="1"/>
        <v>1095</v>
      </c>
      <c r="D24">
        <v>12</v>
      </c>
      <c r="E24" s="17">
        <f t="shared" si="0"/>
        <v>91.25</v>
      </c>
      <c r="G24">
        <v>77</v>
      </c>
      <c r="H24" s="7">
        <v>0</v>
      </c>
      <c r="I24">
        <v>96</v>
      </c>
      <c r="J24">
        <v>100</v>
      </c>
      <c r="K24">
        <v>94</v>
      </c>
      <c r="L24">
        <v>95</v>
      </c>
      <c r="M24">
        <v>91</v>
      </c>
      <c r="N24" s="7">
        <v>0</v>
      </c>
      <c r="O24">
        <v>90</v>
      </c>
      <c r="P24" s="8">
        <v>73</v>
      </c>
      <c r="Q24" s="8">
        <v>91</v>
      </c>
      <c r="R24" s="7">
        <v>0</v>
      </c>
      <c r="S24" s="7">
        <v>0</v>
      </c>
      <c r="T24" s="8">
        <v>92</v>
      </c>
      <c r="U24" s="8">
        <v>100</v>
      </c>
      <c r="V24" s="8">
        <v>96</v>
      </c>
    </row>
    <row r="25" spans="1:22" ht="12.75">
      <c r="A25" t="s">
        <v>23</v>
      </c>
      <c r="B25" t="s">
        <v>20</v>
      </c>
      <c r="C25">
        <f t="shared" si="1"/>
        <v>1091</v>
      </c>
      <c r="D25">
        <v>12</v>
      </c>
      <c r="E25" s="17">
        <f t="shared" si="0"/>
        <v>90.91666666666667</v>
      </c>
      <c r="G25">
        <v>97</v>
      </c>
      <c r="H25">
        <v>101</v>
      </c>
      <c r="I25" s="7">
        <v>0</v>
      </c>
      <c r="J25">
        <v>99</v>
      </c>
      <c r="K25" s="7">
        <v>0</v>
      </c>
      <c r="L25">
        <v>91</v>
      </c>
      <c r="M25" s="8">
        <v>81</v>
      </c>
      <c r="N25" s="8">
        <v>97</v>
      </c>
      <c r="O25" s="7">
        <v>0</v>
      </c>
      <c r="P25" s="8">
        <v>72</v>
      </c>
      <c r="Q25" s="8">
        <v>82</v>
      </c>
      <c r="R25" s="8">
        <v>92</v>
      </c>
      <c r="S25" s="8">
        <v>100</v>
      </c>
      <c r="T25" s="8">
        <v>87</v>
      </c>
      <c r="U25" s="7">
        <v>0</v>
      </c>
      <c r="V25" s="8">
        <v>92</v>
      </c>
    </row>
    <row r="26" spans="1:22" ht="12.75">
      <c r="A26" t="s">
        <v>25</v>
      </c>
      <c r="B26" t="s">
        <v>26</v>
      </c>
      <c r="C26">
        <f t="shared" si="1"/>
        <v>1049</v>
      </c>
      <c r="D26">
        <v>12</v>
      </c>
      <c r="E26" s="17">
        <f t="shared" si="0"/>
        <v>87.41666666666667</v>
      </c>
      <c r="G26">
        <v>80</v>
      </c>
      <c r="H26" s="7">
        <v>0</v>
      </c>
      <c r="I26">
        <v>98</v>
      </c>
      <c r="J26">
        <v>90</v>
      </c>
      <c r="K26">
        <v>79</v>
      </c>
      <c r="L26">
        <v>82</v>
      </c>
      <c r="M26" s="7">
        <v>0</v>
      </c>
      <c r="N26">
        <v>82</v>
      </c>
      <c r="O26">
        <v>94</v>
      </c>
      <c r="P26" s="7">
        <v>0</v>
      </c>
      <c r="Q26">
        <v>79</v>
      </c>
      <c r="R26" s="8">
        <v>88</v>
      </c>
      <c r="S26" s="7">
        <v>0</v>
      </c>
      <c r="T26" s="8">
        <v>94</v>
      </c>
      <c r="U26" s="8">
        <v>92</v>
      </c>
      <c r="V26" s="8">
        <v>91</v>
      </c>
    </row>
    <row r="27" spans="5:23" ht="12.75">
      <c r="E27" s="6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2:23" ht="12.75">
      <c r="B28" t="s">
        <v>27</v>
      </c>
      <c r="C28" s="6">
        <f>SUM(C19:C26)/$D$19</f>
        <v>769.75</v>
      </c>
      <c r="D28" s="6"/>
      <c r="E28" s="17">
        <f>SUM(E19:E26)/8</f>
        <v>96.21875</v>
      </c>
      <c r="F28" s="6"/>
      <c r="G28" s="9">
        <f>SUM(G19:G27)/6</f>
        <v>93.33333333333333</v>
      </c>
      <c r="H28" s="9">
        <f aca="true" t="shared" si="2" ref="H28:V28">SUM(H19:H27)/6</f>
        <v>104.5</v>
      </c>
      <c r="I28" s="9">
        <f t="shared" si="2"/>
        <v>104.5</v>
      </c>
      <c r="J28" s="9">
        <f t="shared" si="2"/>
        <v>100.16666666666667</v>
      </c>
      <c r="K28" s="9">
        <f t="shared" si="2"/>
        <v>88.5</v>
      </c>
      <c r="L28" s="9">
        <f t="shared" si="2"/>
        <v>97.83333333333333</v>
      </c>
      <c r="M28" s="9">
        <f t="shared" si="2"/>
        <v>94.66666666666667</v>
      </c>
      <c r="N28" s="9">
        <f t="shared" si="2"/>
        <v>100.66666666666667</v>
      </c>
      <c r="O28" s="9">
        <f t="shared" si="2"/>
        <v>89.33333333333333</v>
      </c>
      <c r="P28" s="9">
        <f t="shared" si="2"/>
        <v>81.33333333333333</v>
      </c>
      <c r="Q28" s="9">
        <f t="shared" si="2"/>
        <v>92</v>
      </c>
      <c r="R28" s="9">
        <f t="shared" si="2"/>
        <v>96.83333333333333</v>
      </c>
      <c r="S28" s="9">
        <f t="shared" si="2"/>
        <v>101.83333333333333</v>
      </c>
      <c r="T28" s="9">
        <f t="shared" si="2"/>
        <v>96.16666666666667</v>
      </c>
      <c r="U28" s="9">
        <f t="shared" si="2"/>
        <v>103.16666666666667</v>
      </c>
      <c r="V28" s="9">
        <f t="shared" si="2"/>
        <v>94.66666666666667</v>
      </c>
      <c r="W28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C18" sqref="C18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  <col min="6" max="16384" width="9.00390625" style="0" customWidth="1"/>
  </cols>
  <sheetData>
    <row r="1" spans="1:5" ht="20.25">
      <c r="A1" s="11" t="s">
        <v>39</v>
      </c>
      <c r="B1" s="11"/>
      <c r="C1" s="11"/>
      <c r="D1" s="11"/>
      <c r="E1" s="11"/>
    </row>
    <row r="3" spans="1:5" s="5" customFormat="1" ht="12.75">
      <c r="A3" s="5" t="s">
        <v>40</v>
      </c>
      <c r="B3" s="5" t="s">
        <v>6</v>
      </c>
      <c r="C3" s="12" t="s">
        <v>41</v>
      </c>
      <c r="D3" s="12" t="s">
        <v>42</v>
      </c>
      <c r="E3" s="13" t="s">
        <v>43</v>
      </c>
    </row>
    <row r="4" spans="3:5" ht="12.75">
      <c r="C4" s="14"/>
      <c r="D4" s="14"/>
      <c r="E4" s="15"/>
    </row>
    <row r="5" spans="1:5" ht="12.75">
      <c r="A5" t="s">
        <v>44</v>
      </c>
      <c r="B5" t="s">
        <v>24</v>
      </c>
      <c r="C5" s="14">
        <v>1</v>
      </c>
      <c r="D5" s="14">
        <v>77</v>
      </c>
      <c r="E5" s="15" t="s">
        <v>45</v>
      </c>
    </row>
    <row r="6" spans="2:5" ht="12.75">
      <c r="B6" t="s">
        <v>26</v>
      </c>
      <c r="C6" s="14">
        <v>2</v>
      </c>
      <c r="D6" s="14">
        <v>80</v>
      </c>
      <c r="E6" s="15" t="s">
        <v>45</v>
      </c>
    </row>
    <row r="7" spans="2:5" ht="12.75">
      <c r="B7" t="s">
        <v>44</v>
      </c>
      <c r="C7" s="14">
        <v>3</v>
      </c>
      <c r="D7" s="14">
        <v>103</v>
      </c>
      <c r="E7" s="15" t="s">
        <v>45</v>
      </c>
    </row>
    <row r="8" spans="3:5" ht="12.75">
      <c r="C8" s="14"/>
      <c r="D8" s="14" t="s">
        <v>12</v>
      </c>
      <c r="E8" s="15"/>
    </row>
    <row r="9" spans="1:5" ht="12.75">
      <c r="A9" t="s">
        <v>46</v>
      </c>
      <c r="B9" t="s">
        <v>16</v>
      </c>
      <c r="C9" s="14">
        <v>1</v>
      </c>
      <c r="D9" s="14">
        <v>109</v>
      </c>
      <c r="E9" s="15" t="s">
        <v>45</v>
      </c>
    </row>
    <row r="10" spans="2:5" ht="12.75">
      <c r="B10" t="s">
        <v>20</v>
      </c>
      <c r="C10" s="14">
        <v>2</v>
      </c>
      <c r="D10" s="14">
        <v>97</v>
      </c>
      <c r="E10" s="15" t="s">
        <v>45</v>
      </c>
    </row>
    <row r="11" spans="2:5" ht="12.75">
      <c r="B11" t="s">
        <v>18</v>
      </c>
      <c r="C11" s="14">
        <v>3</v>
      </c>
      <c r="D11" s="14">
        <v>94</v>
      </c>
      <c r="E11" s="15" t="s">
        <v>45</v>
      </c>
    </row>
    <row r="12" spans="3:5" ht="12.75">
      <c r="C12" s="14"/>
      <c r="D12" s="14"/>
      <c r="E12" s="15"/>
    </row>
    <row r="13" spans="2:5" ht="12.75">
      <c r="B13" t="s">
        <v>47</v>
      </c>
      <c r="C13" s="14"/>
      <c r="D13" s="16">
        <f>AVERAGE(D5:D11)</f>
        <v>93.33333333333333</v>
      </c>
      <c r="E13" s="15"/>
    </row>
    <row r="14" spans="3:5" ht="12.75">
      <c r="C14" s="14"/>
      <c r="D14" s="14"/>
      <c r="E14" s="15"/>
    </row>
    <row r="15" spans="1:5" ht="12.75">
      <c r="A15" t="s">
        <v>48</v>
      </c>
      <c r="B15" t="s">
        <v>14</v>
      </c>
      <c r="C15" s="14"/>
      <c r="D15" s="14"/>
      <c r="E15" s="15"/>
    </row>
    <row r="16" spans="2:5" ht="12.75">
      <c r="B16" t="s">
        <v>22</v>
      </c>
      <c r="E16" s="15"/>
    </row>
    <row r="17" ht="12.75">
      <c r="D17" s="6"/>
    </row>
  </sheetData>
  <printOptions/>
  <pageMargins left="0.79" right="0.79" top="0.79" bottom="0.79" header="0.51" footer="0.5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5" sqref="A5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  <col min="6" max="16384" width="9.00390625" style="0" customWidth="1"/>
  </cols>
  <sheetData>
    <row r="1" spans="1:5" ht="20.25">
      <c r="A1" s="11" t="s">
        <v>49</v>
      </c>
      <c r="B1" s="11"/>
      <c r="C1" s="11"/>
      <c r="D1" s="11"/>
      <c r="E1" s="11"/>
    </row>
    <row r="3" spans="1:5" s="5" customFormat="1" ht="12.75">
      <c r="A3" s="5" t="s">
        <v>40</v>
      </c>
      <c r="B3" s="5" t="s">
        <v>6</v>
      </c>
      <c r="C3" s="12" t="s">
        <v>41</v>
      </c>
      <c r="D3" s="12" t="s">
        <v>42</v>
      </c>
      <c r="E3" s="13" t="s">
        <v>43</v>
      </c>
    </row>
    <row r="4" spans="3:5" ht="12.75">
      <c r="C4" s="14"/>
      <c r="D4" s="14"/>
      <c r="E4" s="15"/>
    </row>
    <row r="5" spans="1:5" ht="12.75">
      <c r="A5" t="s">
        <v>20</v>
      </c>
      <c r="B5" t="s">
        <v>18</v>
      </c>
      <c r="C5" s="14">
        <v>1</v>
      </c>
      <c r="D5" s="14">
        <v>103</v>
      </c>
      <c r="E5" s="15" t="s">
        <v>45</v>
      </c>
    </row>
    <row r="6" spans="2:5" ht="12.75">
      <c r="B6" t="s">
        <v>20</v>
      </c>
      <c r="C6" s="14">
        <v>2</v>
      </c>
      <c r="D6" s="14">
        <v>101</v>
      </c>
      <c r="E6" s="15" t="s">
        <v>45</v>
      </c>
    </row>
    <row r="7" spans="2:5" ht="12.75">
      <c r="B7" t="s">
        <v>11</v>
      </c>
      <c r="C7" s="14">
        <v>3</v>
      </c>
      <c r="D7" s="14">
        <v>113</v>
      </c>
      <c r="E7" s="15" t="s">
        <v>45</v>
      </c>
    </row>
    <row r="8" spans="3:5" ht="12.75">
      <c r="C8" s="14"/>
      <c r="D8" s="14" t="s">
        <v>12</v>
      </c>
      <c r="E8" s="15"/>
    </row>
    <row r="9" spans="1:5" ht="12.75">
      <c r="A9" t="s">
        <v>16</v>
      </c>
      <c r="B9" t="s">
        <v>22</v>
      </c>
      <c r="C9" s="14">
        <v>1</v>
      </c>
      <c r="D9" s="14">
        <v>106</v>
      </c>
      <c r="E9" s="15" t="s">
        <v>45</v>
      </c>
    </row>
    <row r="10" spans="2:5" ht="12.75">
      <c r="B10" t="s">
        <v>16</v>
      </c>
      <c r="C10" s="14">
        <v>2</v>
      </c>
      <c r="D10" s="14">
        <v>96</v>
      </c>
      <c r="E10" s="15" t="s">
        <v>45</v>
      </c>
    </row>
    <row r="11" spans="2:5" ht="12.75">
      <c r="B11" t="s">
        <v>14</v>
      </c>
      <c r="C11" s="14">
        <v>3</v>
      </c>
      <c r="D11" s="14">
        <v>108</v>
      </c>
      <c r="E11" s="15" t="s">
        <v>45</v>
      </c>
    </row>
    <row r="12" spans="3:5" ht="12.75">
      <c r="C12" s="14"/>
      <c r="D12" s="14"/>
      <c r="E12" s="15"/>
    </row>
    <row r="13" spans="2:5" ht="12.75">
      <c r="B13" t="s">
        <v>47</v>
      </c>
      <c r="C13" s="14"/>
      <c r="D13" s="16">
        <f>AVERAGE(D5:D11)</f>
        <v>104.5</v>
      </c>
      <c r="E13" s="15"/>
    </row>
    <row r="14" spans="3:5" ht="12.75">
      <c r="C14" s="14"/>
      <c r="D14" s="14"/>
      <c r="E14" s="15"/>
    </row>
    <row r="15" spans="3:5" ht="12.75">
      <c r="C15" s="14"/>
      <c r="D15" s="14"/>
      <c r="E15" s="15"/>
    </row>
    <row r="16" spans="1:5" ht="12.75">
      <c r="A16" t="s">
        <v>48</v>
      </c>
      <c r="B16" t="s">
        <v>50</v>
      </c>
      <c r="C16" s="14"/>
      <c r="D16" s="14"/>
      <c r="E16" s="15"/>
    </row>
    <row r="17" spans="2:5" ht="12.75">
      <c r="B17" t="s">
        <v>26</v>
      </c>
      <c r="C17" s="14"/>
      <c r="D17" s="16"/>
      <c r="E17" s="15"/>
    </row>
    <row r="18" spans="3:5" ht="12.75">
      <c r="C18" s="14"/>
      <c r="D18" s="14"/>
      <c r="E18" s="15"/>
    </row>
    <row r="19" spans="3:5" ht="12.75">
      <c r="C19" s="14"/>
      <c r="D19" s="14"/>
      <c r="E19" s="15"/>
    </row>
    <row r="20" ht="12.75">
      <c r="E20" s="15"/>
    </row>
    <row r="21" ht="12.75">
      <c r="D21" s="6"/>
    </row>
  </sheetData>
  <printOptions/>
  <pageMargins left="0.79" right="0.79" top="0.79" bottom="0.79" header="0.51" footer="0.51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:E16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  <col min="6" max="16384" width="9.00390625" style="0" customWidth="1"/>
  </cols>
  <sheetData>
    <row r="1" spans="1:5" ht="20.25">
      <c r="A1" s="11" t="s">
        <v>51</v>
      </c>
      <c r="B1" s="11"/>
      <c r="C1" s="11"/>
      <c r="D1" s="11"/>
      <c r="E1" s="11"/>
    </row>
    <row r="3" spans="1:5" s="5" customFormat="1" ht="12.75">
      <c r="A3" s="5" t="s">
        <v>40</v>
      </c>
      <c r="B3" s="5" t="s">
        <v>6</v>
      </c>
      <c r="C3" s="12" t="s">
        <v>41</v>
      </c>
      <c r="D3" s="12" t="s">
        <v>42</v>
      </c>
      <c r="E3" s="13" t="s">
        <v>43</v>
      </c>
    </row>
    <row r="4" spans="3:5" ht="12.75">
      <c r="C4" s="14"/>
      <c r="D4" s="14"/>
      <c r="E4" s="15"/>
    </row>
    <row r="5" spans="1:5" ht="12.75">
      <c r="A5" t="s">
        <v>50</v>
      </c>
      <c r="B5" t="s">
        <v>18</v>
      </c>
      <c r="C5" s="14">
        <v>1</v>
      </c>
      <c r="D5" s="14">
        <v>111</v>
      </c>
      <c r="E5" s="15" t="s">
        <v>45</v>
      </c>
    </row>
    <row r="6" spans="2:5" ht="12.75">
      <c r="B6" t="s">
        <v>50</v>
      </c>
      <c r="C6" s="14">
        <v>2</v>
      </c>
      <c r="D6" s="14">
        <v>96</v>
      </c>
      <c r="E6" s="15" t="s">
        <v>45</v>
      </c>
    </row>
    <row r="7" spans="2:5" ht="12.75">
      <c r="B7" t="s">
        <v>22</v>
      </c>
      <c r="C7" s="14">
        <v>3</v>
      </c>
      <c r="D7" s="14">
        <v>99</v>
      </c>
      <c r="E7" s="15" t="s">
        <v>45</v>
      </c>
    </row>
    <row r="8" spans="3:5" ht="12.75">
      <c r="C8" s="14"/>
      <c r="D8" s="14" t="s">
        <v>12</v>
      </c>
      <c r="E8" s="15"/>
    </row>
    <row r="9" spans="1:5" ht="12.75">
      <c r="A9" t="s">
        <v>26</v>
      </c>
      <c r="B9" t="s">
        <v>26</v>
      </c>
      <c r="C9" s="14">
        <v>1</v>
      </c>
      <c r="D9" s="14">
        <v>98</v>
      </c>
      <c r="E9" s="15" t="s">
        <v>45</v>
      </c>
    </row>
    <row r="10" spans="2:5" ht="12.75">
      <c r="B10" t="s">
        <v>14</v>
      </c>
      <c r="C10" s="14">
        <v>2</v>
      </c>
      <c r="D10" s="14">
        <v>114</v>
      </c>
      <c r="E10" s="15" t="s">
        <v>45</v>
      </c>
    </row>
    <row r="11" spans="2:5" ht="12.75">
      <c r="B11" t="s">
        <v>16</v>
      </c>
      <c r="C11" s="14">
        <v>3</v>
      </c>
      <c r="D11" s="14">
        <v>109</v>
      </c>
      <c r="E11" s="15" t="s">
        <v>45</v>
      </c>
    </row>
    <row r="12" spans="3:5" ht="12.75">
      <c r="C12" s="14"/>
      <c r="D12" s="14"/>
      <c r="E12" s="15"/>
    </row>
    <row r="13" spans="2:5" ht="12.75">
      <c r="B13" t="s">
        <v>47</v>
      </c>
      <c r="C13" s="14"/>
      <c r="D13" s="16">
        <f>AVERAGE(D5:D11)</f>
        <v>104.5</v>
      </c>
      <c r="E13" s="15"/>
    </row>
    <row r="14" spans="3:5" ht="12.75">
      <c r="C14" s="14"/>
      <c r="D14" s="14"/>
      <c r="E14" s="15"/>
    </row>
    <row r="15" spans="1:5" ht="12.75">
      <c r="A15" t="s">
        <v>48</v>
      </c>
      <c r="B15" t="s">
        <v>44</v>
      </c>
      <c r="C15" s="14"/>
      <c r="D15" s="14"/>
      <c r="E15" s="15"/>
    </row>
    <row r="16" spans="2:5" ht="12.75">
      <c r="B16" t="s">
        <v>20</v>
      </c>
      <c r="C16" s="14"/>
      <c r="D16" s="14"/>
      <c r="E16" s="15"/>
    </row>
    <row r="17" spans="3:5" ht="12.75">
      <c r="C17" s="14"/>
      <c r="D17" s="16"/>
      <c r="E17" s="15"/>
    </row>
    <row r="18" spans="3:5" ht="12.75">
      <c r="C18" s="14"/>
      <c r="D18" s="14"/>
      <c r="E18" s="15"/>
    </row>
    <row r="19" spans="3:5" ht="12.75">
      <c r="C19" s="14"/>
      <c r="D19" s="14"/>
      <c r="E19" s="15"/>
    </row>
    <row r="20" ht="12.75">
      <c r="E20" s="15"/>
    </row>
    <row r="21" ht="12.75">
      <c r="D21" s="6"/>
    </row>
  </sheetData>
  <printOptions/>
  <pageMargins left="0.79" right="0.79" top="0.79" bottom="0.79" header="0.51" footer="0.51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D12" sqref="D12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  <col min="6" max="16384" width="9.00390625" style="0" customWidth="1"/>
  </cols>
  <sheetData>
    <row r="1" spans="1:6" ht="20.25">
      <c r="A1" s="11" t="s">
        <v>52</v>
      </c>
      <c r="B1" s="11"/>
      <c r="C1" s="11"/>
      <c r="D1" s="11"/>
      <c r="E1" s="11"/>
      <c r="F1" s="11"/>
    </row>
    <row r="3" spans="1:5" s="5" customFormat="1" ht="12.75">
      <c r="A3" s="5" t="s">
        <v>40</v>
      </c>
      <c r="B3" s="5" t="s">
        <v>6</v>
      </c>
      <c r="C3" s="12" t="s">
        <v>41</v>
      </c>
      <c r="D3" s="12" t="s">
        <v>42</v>
      </c>
      <c r="E3" s="13" t="s">
        <v>43</v>
      </c>
    </row>
    <row r="4" spans="3:5" ht="12.75">
      <c r="C4" s="14"/>
      <c r="D4" s="14"/>
      <c r="E4" s="15"/>
    </row>
    <row r="5" spans="1:5" ht="12.75">
      <c r="A5" t="s">
        <v>22</v>
      </c>
      <c r="B5" t="s">
        <v>22</v>
      </c>
      <c r="C5" s="14">
        <v>1</v>
      </c>
      <c r="D5" s="14">
        <v>99</v>
      </c>
      <c r="E5" s="15" t="s">
        <v>45</v>
      </c>
    </row>
    <row r="6" spans="2:5" ht="12.75">
      <c r="B6" t="s">
        <v>20</v>
      </c>
      <c r="C6" s="14">
        <v>2</v>
      </c>
      <c r="D6" s="14">
        <v>99</v>
      </c>
      <c r="E6" s="15" t="s">
        <v>45</v>
      </c>
    </row>
    <row r="7" spans="2:5" ht="12.75">
      <c r="B7" t="s">
        <v>44</v>
      </c>
      <c r="C7" s="14">
        <v>3</v>
      </c>
      <c r="D7" s="14">
        <v>108</v>
      </c>
      <c r="E7" s="15" t="s">
        <v>45</v>
      </c>
    </row>
    <row r="8" spans="3:5" ht="12.75">
      <c r="C8" s="14"/>
      <c r="D8" s="14" t="s">
        <v>12</v>
      </c>
      <c r="E8" s="15"/>
    </row>
    <row r="9" spans="1:5" ht="12.75">
      <c r="A9" t="s">
        <v>14</v>
      </c>
      <c r="B9" t="s">
        <v>24</v>
      </c>
      <c r="C9" s="14">
        <v>1</v>
      </c>
      <c r="D9" s="14">
        <v>100</v>
      </c>
      <c r="E9" s="15" t="s">
        <v>53</v>
      </c>
    </row>
    <row r="10" spans="2:5" ht="12.75">
      <c r="B10" t="s">
        <v>26</v>
      </c>
      <c r="C10" s="14">
        <v>2</v>
      </c>
      <c r="D10" s="14">
        <v>90</v>
      </c>
      <c r="E10" s="15" t="s">
        <v>53</v>
      </c>
    </row>
    <row r="11" spans="2:5" ht="12.75">
      <c r="B11" t="s">
        <v>14</v>
      </c>
      <c r="C11" s="14">
        <v>3</v>
      </c>
      <c r="D11" s="14">
        <v>105</v>
      </c>
      <c r="E11" s="15" t="s">
        <v>53</v>
      </c>
    </row>
    <row r="12" spans="3:5" ht="12.75">
      <c r="C12" s="14"/>
      <c r="D12" s="14"/>
      <c r="E12" s="15"/>
    </row>
    <row r="13" spans="2:5" ht="12.75">
      <c r="B13" t="s">
        <v>47</v>
      </c>
      <c r="C13" s="14"/>
      <c r="D13" s="16">
        <f>AVERAGE(D5:D11)</f>
        <v>100.16666666666667</v>
      </c>
      <c r="E13" s="15"/>
    </row>
    <row r="14" spans="3:5" ht="12.75">
      <c r="C14" s="14"/>
      <c r="D14" s="14"/>
      <c r="E14" s="15"/>
    </row>
    <row r="15" spans="1:5" ht="12.75">
      <c r="A15" t="s">
        <v>48</v>
      </c>
      <c r="B15" t="s">
        <v>16</v>
      </c>
      <c r="C15" s="14"/>
      <c r="D15" s="14"/>
      <c r="E15" s="15"/>
    </row>
    <row r="16" spans="2:5" ht="12.75">
      <c r="B16" t="s">
        <v>18</v>
      </c>
      <c r="C16" s="14"/>
      <c r="D16" s="14"/>
      <c r="E16" s="15"/>
    </row>
    <row r="17" spans="3:5" ht="12.75">
      <c r="C17" s="14"/>
      <c r="D17" s="16"/>
      <c r="E17" s="15"/>
    </row>
    <row r="18" spans="3:5" ht="12.75">
      <c r="C18" s="14"/>
      <c r="D18" s="14"/>
      <c r="E18" s="15"/>
    </row>
    <row r="19" spans="3:5" ht="12.75">
      <c r="C19" s="14"/>
      <c r="D19" s="14"/>
      <c r="E19" s="15"/>
    </row>
    <row r="20" ht="12.75">
      <c r="E20" s="15"/>
    </row>
    <row r="21" ht="12.75">
      <c r="D21" s="6"/>
    </row>
  </sheetData>
  <printOptions/>
  <pageMargins left="0.79" right="0.79" top="0.79" bottom="0.79" header="0.51" footer="0.51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  <col min="6" max="16384" width="9.00390625" style="0" customWidth="1"/>
  </cols>
  <sheetData>
    <row r="1" spans="1:6" ht="20.25">
      <c r="A1" s="11" t="s">
        <v>54</v>
      </c>
      <c r="B1" s="11"/>
      <c r="C1" s="11"/>
      <c r="D1" s="11"/>
      <c r="E1" s="11"/>
      <c r="F1" s="11"/>
    </row>
    <row r="3" spans="1:5" s="5" customFormat="1" ht="12.75">
      <c r="A3" s="5" t="s">
        <v>40</v>
      </c>
      <c r="B3" s="5" t="s">
        <v>6</v>
      </c>
      <c r="C3" s="12" t="s">
        <v>41</v>
      </c>
      <c r="D3" s="12" t="s">
        <v>42</v>
      </c>
      <c r="E3" s="13" t="s">
        <v>43</v>
      </c>
    </row>
    <row r="4" spans="3:5" ht="12.75">
      <c r="C4" s="14"/>
      <c r="D4" s="14"/>
      <c r="E4" s="15"/>
    </row>
    <row r="5" spans="1:5" ht="12.75">
      <c r="A5" t="s">
        <v>18</v>
      </c>
      <c r="B5" t="s">
        <v>18</v>
      </c>
      <c r="C5" s="14">
        <v>1</v>
      </c>
      <c r="D5" s="14">
        <v>83</v>
      </c>
      <c r="E5" s="15" t="s">
        <v>45</v>
      </c>
    </row>
    <row r="6" spans="2:5" ht="12.75">
      <c r="B6" t="s">
        <v>26</v>
      </c>
      <c r="C6" s="14">
        <v>2</v>
      </c>
      <c r="D6" s="14">
        <v>79</v>
      </c>
      <c r="E6" s="15" t="s">
        <v>45</v>
      </c>
    </row>
    <row r="7" spans="2:5" ht="12.75">
      <c r="B7" t="s">
        <v>44</v>
      </c>
      <c r="C7" s="14">
        <v>3</v>
      </c>
      <c r="D7" s="14">
        <v>90</v>
      </c>
      <c r="E7" s="15" t="s">
        <v>45</v>
      </c>
    </row>
    <row r="8" spans="3:5" ht="12.75">
      <c r="C8" s="14"/>
      <c r="D8" s="14" t="s">
        <v>12</v>
      </c>
      <c r="E8" s="15"/>
    </row>
    <row r="9" spans="1:5" ht="12.75">
      <c r="A9" t="s">
        <v>24</v>
      </c>
      <c r="B9" t="s">
        <v>24</v>
      </c>
      <c r="C9" s="14">
        <v>1</v>
      </c>
      <c r="D9" s="14">
        <v>94</v>
      </c>
      <c r="E9" s="15" t="s">
        <v>45</v>
      </c>
    </row>
    <row r="10" spans="2:5" ht="12.75">
      <c r="B10" t="s">
        <v>16</v>
      </c>
      <c r="C10" s="14">
        <v>2</v>
      </c>
      <c r="D10" s="14">
        <v>103</v>
      </c>
      <c r="E10" s="15" t="s">
        <v>45</v>
      </c>
    </row>
    <row r="11" spans="2:5" ht="12.75">
      <c r="B11" t="s">
        <v>14</v>
      </c>
      <c r="C11" s="14">
        <v>3</v>
      </c>
      <c r="D11" s="14">
        <v>82</v>
      </c>
      <c r="E11" s="15" t="s">
        <v>45</v>
      </c>
    </row>
    <row r="12" spans="3:5" ht="12.75">
      <c r="C12" s="14"/>
      <c r="D12" s="14"/>
      <c r="E12" s="15"/>
    </row>
    <row r="13" spans="2:5" ht="12.75">
      <c r="B13" t="s">
        <v>47</v>
      </c>
      <c r="C13" s="14"/>
      <c r="D13" s="16">
        <f>AVERAGE(D5:D11)</f>
        <v>88.5</v>
      </c>
      <c r="E13" s="15"/>
    </row>
    <row r="14" spans="3:5" ht="12.75">
      <c r="C14" s="14"/>
      <c r="D14" s="14"/>
      <c r="E14" s="15"/>
    </row>
    <row r="15" spans="1:5" ht="12.75">
      <c r="A15" t="s">
        <v>48</v>
      </c>
      <c r="B15" t="s">
        <v>20</v>
      </c>
      <c r="C15" s="14"/>
      <c r="D15" s="14"/>
      <c r="E15" s="15"/>
    </row>
    <row r="16" spans="2:5" ht="12.75">
      <c r="B16" t="s">
        <v>22</v>
      </c>
      <c r="C16" s="14"/>
      <c r="D16" s="14"/>
      <c r="E16" s="15"/>
    </row>
    <row r="17" spans="3:5" ht="12.75">
      <c r="C17" s="14"/>
      <c r="D17" s="16"/>
      <c r="E17" s="15"/>
    </row>
    <row r="18" spans="3:5" ht="12.75">
      <c r="C18" s="14"/>
      <c r="D18" s="14"/>
      <c r="E18" s="15"/>
    </row>
    <row r="19" spans="3:5" ht="12.75">
      <c r="C19" s="14"/>
      <c r="D19" s="14"/>
      <c r="E19" s="15"/>
    </row>
    <row r="20" ht="12.75">
      <c r="E20" s="15"/>
    </row>
    <row r="21" ht="12.75">
      <c r="D21" s="6"/>
    </row>
  </sheetData>
  <printOptions/>
  <pageMargins left="0.79" right="0.79" top="0.79" bottom="0.79" header="0.51" footer="0.51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C9" sqref="C9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  <col min="6" max="16384" width="9.00390625" style="0" customWidth="1"/>
  </cols>
  <sheetData>
    <row r="1" spans="1:6" ht="20.25">
      <c r="A1" s="11" t="s">
        <v>55</v>
      </c>
      <c r="B1" s="11"/>
      <c r="C1" s="11"/>
      <c r="D1" s="11"/>
      <c r="E1" s="11"/>
      <c r="F1" s="11"/>
    </row>
    <row r="3" spans="1:5" s="5" customFormat="1" ht="12.75">
      <c r="A3" s="5" t="s">
        <v>40</v>
      </c>
      <c r="B3" s="5" t="s">
        <v>6</v>
      </c>
      <c r="C3" s="12" t="s">
        <v>41</v>
      </c>
      <c r="D3" s="12" t="s">
        <v>42</v>
      </c>
      <c r="E3" s="13" t="s">
        <v>43</v>
      </c>
    </row>
    <row r="4" spans="3:5" ht="12.75">
      <c r="C4" s="14"/>
      <c r="D4" s="14"/>
      <c r="E4" s="15"/>
    </row>
    <row r="5" spans="1:5" ht="12.75">
      <c r="A5" t="s">
        <v>16</v>
      </c>
      <c r="B5" t="s">
        <v>50</v>
      </c>
      <c r="C5" s="14">
        <v>1</v>
      </c>
      <c r="D5" s="14">
        <v>95</v>
      </c>
      <c r="E5" s="15" t="s">
        <v>45</v>
      </c>
    </row>
    <row r="6" spans="2:5" ht="12.75">
      <c r="B6" t="s">
        <v>16</v>
      </c>
      <c r="C6" s="14">
        <v>2</v>
      </c>
      <c r="D6" s="14">
        <v>106</v>
      </c>
      <c r="E6" s="15" t="s">
        <v>45</v>
      </c>
    </row>
    <row r="7" spans="2:5" ht="12.75">
      <c r="B7" t="s">
        <v>20</v>
      </c>
      <c r="C7" s="14">
        <v>3</v>
      </c>
      <c r="D7" s="14">
        <v>91</v>
      </c>
      <c r="E7" s="15" t="s">
        <v>45</v>
      </c>
    </row>
    <row r="8" spans="3:5" ht="12.75">
      <c r="C8" s="14"/>
      <c r="D8" s="14" t="s">
        <v>12</v>
      </c>
      <c r="E8" s="15"/>
    </row>
    <row r="9" spans="1:5" ht="12.75">
      <c r="A9" t="s">
        <v>26</v>
      </c>
      <c r="B9" t="s">
        <v>22</v>
      </c>
      <c r="C9" s="14">
        <v>1</v>
      </c>
      <c r="D9" s="14">
        <v>102</v>
      </c>
      <c r="E9" s="15" t="s">
        <v>45</v>
      </c>
    </row>
    <row r="10" spans="2:5" ht="12.75">
      <c r="B10" t="s">
        <v>18</v>
      </c>
      <c r="C10" s="14">
        <v>2</v>
      </c>
      <c r="D10" s="14">
        <v>111</v>
      </c>
      <c r="E10" s="15" t="s">
        <v>45</v>
      </c>
    </row>
    <row r="11" spans="2:5" ht="12.75">
      <c r="B11" t="s">
        <v>26</v>
      </c>
      <c r="C11" s="14">
        <v>3</v>
      </c>
      <c r="D11" s="14">
        <v>82</v>
      </c>
      <c r="E11" s="15" t="s">
        <v>45</v>
      </c>
    </row>
    <row r="12" spans="3:5" ht="12.75">
      <c r="C12" s="14"/>
      <c r="D12" s="14"/>
      <c r="E12" s="15"/>
    </row>
    <row r="13" spans="2:5" ht="12.75">
      <c r="B13" t="s">
        <v>47</v>
      </c>
      <c r="C13" s="14"/>
      <c r="D13" s="16">
        <f>AVERAGE(D5:D11)</f>
        <v>97.83333333333333</v>
      </c>
      <c r="E13" s="15"/>
    </row>
    <row r="14" spans="3:5" ht="12.75">
      <c r="C14" s="14"/>
      <c r="D14" s="14"/>
      <c r="E14" s="15"/>
    </row>
    <row r="15" spans="1:5" ht="12.75">
      <c r="A15" t="s">
        <v>48</v>
      </c>
      <c r="B15" t="s">
        <v>14</v>
      </c>
      <c r="C15" s="14"/>
      <c r="D15" s="14"/>
      <c r="E15" s="15"/>
    </row>
    <row r="16" spans="2:5" ht="12.75">
      <c r="B16" t="s">
        <v>44</v>
      </c>
      <c r="C16" s="14"/>
      <c r="D16" s="14"/>
      <c r="E16" s="15"/>
    </row>
    <row r="17" spans="3:5" ht="12.75">
      <c r="C17" s="14"/>
      <c r="D17" s="16"/>
      <c r="E17" s="15"/>
    </row>
    <row r="18" spans="3:5" ht="12.75">
      <c r="C18" s="14"/>
      <c r="D18" s="14"/>
      <c r="E18" s="15"/>
    </row>
    <row r="19" spans="3:5" ht="12.75">
      <c r="C19" s="14"/>
      <c r="D19" s="14"/>
      <c r="E19" s="15"/>
    </row>
    <row r="20" ht="12.75">
      <c r="E20" s="15"/>
    </row>
    <row r="21" ht="12.75">
      <c r="D21" s="6"/>
    </row>
  </sheetData>
  <printOptions/>
  <pageMargins left="0.79" right="0.79" top="0.79" bottom="0.79" header="0.51" footer="0.51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E33" sqref="E33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  <col min="6" max="16384" width="9.00390625" style="0" customWidth="1"/>
  </cols>
  <sheetData>
    <row r="1" spans="1:6" ht="20.25">
      <c r="A1" s="11" t="s">
        <v>57</v>
      </c>
      <c r="B1" s="11"/>
      <c r="C1" s="11"/>
      <c r="D1" s="11"/>
      <c r="E1" s="11"/>
      <c r="F1" s="11"/>
    </row>
    <row r="3" spans="1:5" s="5" customFormat="1" ht="12.75">
      <c r="A3" s="5" t="s">
        <v>40</v>
      </c>
      <c r="B3" s="5" t="s">
        <v>6</v>
      </c>
      <c r="C3" s="12" t="s">
        <v>41</v>
      </c>
      <c r="D3" s="12" t="s">
        <v>42</v>
      </c>
      <c r="E3" s="13" t="s">
        <v>43</v>
      </c>
    </row>
    <row r="4" spans="3:5" ht="12.75">
      <c r="C4" s="14"/>
      <c r="D4" s="14"/>
      <c r="E4" s="15"/>
    </row>
    <row r="5" spans="1:5" ht="12.75">
      <c r="A5" t="s">
        <v>44</v>
      </c>
      <c r="B5" t="s">
        <v>11</v>
      </c>
      <c r="C5" s="14">
        <v>1</v>
      </c>
      <c r="D5" s="14">
        <v>108</v>
      </c>
      <c r="E5" s="15" t="s">
        <v>45</v>
      </c>
    </row>
    <row r="6" spans="2:5" ht="12.75">
      <c r="B6" t="s">
        <v>18</v>
      </c>
      <c r="C6" s="14">
        <v>2</v>
      </c>
      <c r="D6" s="14">
        <v>81</v>
      </c>
      <c r="E6" s="15" t="s">
        <v>45</v>
      </c>
    </row>
    <row r="7" spans="2:5" ht="12.75">
      <c r="B7" t="s">
        <v>14</v>
      </c>
      <c r="C7" s="14">
        <v>3</v>
      </c>
      <c r="D7" s="14">
        <v>103</v>
      </c>
      <c r="E7" s="15" t="s">
        <v>45</v>
      </c>
    </row>
    <row r="8" spans="3:5" ht="12.75">
      <c r="C8" s="14"/>
      <c r="D8" s="14" t="s">
        <v>12</v>
      </c>
      <c r="E8" s="15"/>
    </row>
    <row r="9" spans="1:5" ht="12.75">
      <c r="A9" t="s">
        <v>22</v>
      </c>
      <c r="B9" t="s">
        <v>20</v>
      </c>
      <c r="C9" s="14">
        <v>1</v>
      </c>
      <c r="D9" s="14">
        <v>81</v>
      </c>
      <c r="E9" s="15" t="s">
        <v>45</v>
      </c>
    </row>
    <row r="10" spans="2:5" ht="12.75">
      <c r="B10" t="s">
        <v>50</v>
      </c>
      <c r="C10" s="14">
        <v>2</v>
      </c>
      <c r="D10" s="14">
        <v>91</v>
      </c>
      <c r="E10" s="15" t="s">
        <v>45</v>
      </c>
    </row>
    <row r="11" spans="2:5" ht="12.75">
      <c r="B11" t="s">
        <v>22</v>
      </c>
      <c r="C11" s="14">
        <v>3</v>
      </c>
      <c r="D11" s="14">
        <v>104</v>
      </c>
      <c r="E11" s="15" t="s">
        <v>45</v>
      </c>
    </row>
    <row r="12" spans="3:5" ht="12.75">
      <c r="C12" s="14"/>
      <c r="D12" s="14"/>
      <c r="E12" s="15"/>
    </row>
    <row r="13" spans="2:5" ht="12.75">
      <c r="B13" t="s">
        <v>47</v>
      </c>
      <c r="C13" s="14"/>
      <c r="D13" s="16">
        <f>AVERAGE(D5:D11)</f>
        <v>94.66666666666667</v>
      </c>
      <c r="E13" s="15"/>
    </row>
    <row r="14" spans="3:5" ht="12.75">
      <c r="C14" s="14"/>
      <c r="D14" s="14"/>
      <c r="E14" s="15"/>
    </row>
    <row r="15" spans="1:5" ht="12.75">
      <c r="A15" t="s">
        <v>48</v>
      </c>
      <c r="B15" t="s">
        <v>26</v>
      </c>
      <c r="C15" s="14"/>
      <c r="D15" s="14"/>
      <c r="E15" s="15"/>
    </row>
    <row r="16" spans="2:5" ht="12.75">
      <c r="B16" t="s">
        <v>16</v>
      </c>
      <c r="C16" s="14"/>
      <c r="D16" s="14"/>
      <c r="E16" s="15"/>
    </row>
    <row r="17" spans="3:5" ht="12.75">
      <c r="C17" s="14"/>
      <c r="D17" s="16"/>
      <c r="E17" s="15"/>
    </row>
    <row r="18" spans="3:5" ht="12.75">
      <c r="C18" s="14"/>
      <c r="D18" s="14"/>
      <c r="E18" s="15"/>
    </row>
    <row r="19" spans="3:5" ht="12.75">
      <c r="C19" s="14"/>
      <c r="D19" s="14"/>
      <c r="E19" s="15"/>
    </row>
    <row r="20" ht="12.75">
      <c r="E20" s="15"/>
    </row>
    <row r="21" ht="12.75">
      <c r="D21" s="6"/>
    </row>
  </sheetData>
  <printOptions/>
  <pageMargins left="0.79" right="0.79" top="0.79" bottom="0.79" header="0.51" footer="0.51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5" sqref="A5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  <col min="6" max="16384" width="9.00390625" style="0" customWidth="1"/>
  </cols>
  <sheetData>
    <row r="1" spans="1:6" ht="20.25">
      <c r="A1" s="11" t="s">
        <v>58</v>
      </c>
      <c r="B1" s="11"/>
      <c r="C1" s="11"/>
      <c r="D1" s="11"/>
      <c r="E1" s="11"/>
      <c r="F1" s="11"/>
    </row>
    <row r="3" spans="1:5" s="5" customFormat="1" ht="12.75">
      <c r="A3" s="5" t="s">
        <v>40</v>
      </c>
      <c r="B3" s="5" t="s">
        <v>6</v>
      </c>
      <c r="C3" s="12" t="s">
        <v>41</v>
      </c>
      <c r="D3" s="12" t="s">
        <v>42</v>
      </c>
      <c r="E3" s="13" t="s">
        <v>43</v>
      </c>
    </row>
    <row r="4" spans="3:5" ht="12.75">
      <c r="C4" s="14"/>
      <c r="D4" s="14"/>
      <c r="E4" s="15"/>
    </row>
    <row r="5" spans="1:5" ht="12.75">
      <c r="A5" t="s">
        <v>20</v>
      </c>
      <c r="B5" t="s">
        <v>20</v>
      </c>
      <c r="C5" s="14">
        <v>1</v>
      </c>
      <c r="D5" s="14">
        <v>97</v>
      </c>
      <c r="E5" s="15" t="s">
        <v>45</v>
      </c>
    </row>
    <row r="6" spans="2:5" ht="12.75">
      <c r="B6" t="s">
        <v>16</v>
      </c>
      <c r="C6" s="14">
        <v>2</v>
      </c>
      <c r="D6" s="14">
        <v>110</v>
      </c>
      <c r="E6" s="15" t="s">
        <v>45</v>
      </c>
    </row>
    <row r="7" spans="2:5" ht="12.75">
      <c r="B7" t="s">
        <v>26</v>
      </c>
      <c r="C7" s="14">
        <v>3</v>
      </c>
      <c r="D7" s="14">
        <v>82</v>
      </c>
      <c r="E7" s="15" t="s">
        <v>45</v>
      </c>
    </row>
    <row r="8" spans="3:5" ht="12.75">
      <c r="C8" s="14"/>
      <c r="D8" s="14" t="s">
        <v>12</v>
      </c>
      <c r="E8" s="15"/>
    </row>
    <row r="9" spans="1:5" ht="12.75">
      <c r="A9" t="s">
        <v>14</v>
      </c>
      <c r="B9" t="s">
        <v>14</v>
      </c>
      <c r="C9" s="14">
        <v>1</v>
      </c>
      <c r="D9" s="14">
        <v>107</v>
      </c>
      <c r="E9" s="15" t="s">
        <v>45</v>
      </c>
    </row>
    <row r="10" spans="2:5" ht="12.75">
      <c r="B10" t="s">
        <v>44</v>
      </c>
      <c r="C10" s="14">
        <v>2</v>
      </c>
      <c r="D10" s="14">
        <v>111</v>
      </c>
      <c r="E10" s="15" t="s">
        <v>45</v>
      </c>
    </row>
    <row r="11" spans="2:5" ht="12.75">
      <c r="B11" t="s">
        <v>22</v>
      </c>
      <c r="C11" s="14">
        <v>3</v>
      </c>
      <c r="D11" s="14">
        <v>97</v>
      </c>
      <c r="E11" s="15" t="s">
        <v>45</v>
      </c>
    </row>
    <row r="12" spans="3:5" ht="12.75">
      <c r="C12" s="14"/>
      <c r="D12" s="14"/>
      <c r="E12" s="15"/>
    </row>
    <row r="13" spans="2:5" ht="12.75">
      <c r="B13" t="s">
        <v>47</v>
      </c>
      <c r="C13" s="14"/>
      <c r="D13" s="16">
        <f>AVERAGE(D5:D11)</f>
        <v>100.66666666666667</v>
      </c>
      <c r="E13" s="15"/>
    </row>
    <row r="14" spans="3:5" ht="12.75">
      <c r="C14" s="14"/>
      <c r="D14" s="14"/>
      <c r="E14" s="15"/>
    </row>
    <row r="15" spans="1:5" ht="12.75">
      <c r="A15" t="s">
        <v>48</v>
      </c>
      <c r="B15" t="s">
        <v>50</v>
      </c>
      <c r="C15" s="14"/>
      <c r="D15" s="14"/>
      <c r="E15" s="15"/>
    </row>
    <row r="16" spans="2:5" ht="12.75">
      <c r="B16" t="s">
        <v>18</v>
      </c>
      <c r="C16" s="14"/>
      <c r="D16" s="14"/>
      <c r="E16" s="15"/>
    </row>
    <row r="17" spans="3:5" ht="12.75">
      <c r="C17" s="14"/>
      <c r="D17" s="16"/>
      <c r="E17" s="15"/>
    </row>
    <row r="18" spans="3:5" ht="12.75">
      <c r="C18" s="14"/>
      <c r="D18" s="14"/>
      <c r="E18" s="15"/>
    </row>
    <row r="19" spans="3:5" ht="12.75">
      <c r="C19" s="14"/>
      <c r="D19" s="14"/>
      <c r="E19" s="15"/>
    </row>
    <row r="20" ht="12.75">
      <c r="E20" s="15"/>
    </row>
    <row r="21" ht="12.75">
      <c r="D21" s="6"/>
    </row>
  </sheetData>
  <printOptions/>
  <pageMargins left="0.79" right="0.79" top="0.79" bottom="0.79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Iain Moffat</dc:creator>
  <cp:keywords/>
  <dc:description/>
  <cp:lastModifiedBy>Jim&amp;Lesley</cp:lastModifiedBy>
  <cp:lastPrinted>2008-02-17T20:20:45Z</cp:lastPrinted>
  <dcterms:created xsi:type="dcterms:W3CDTF">1999-09-26T20:44:21Z</dcterms:created>
  <dcterms:modified xsi:type="dcterms:W3CDTF">2008-02-21T13:07:35Z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1541706656</vt:i4>
  </property>
  <property fmtid="{D5CDD505-2E9C-101B-9397-08002B2CF9AE}" pid="3" name="_NewReviewCycle">
    <vt:lpwstr/>
  </property>
  <property fmtid="{D5CDD505-2E9C-101B-9397-08002B2CF9AE}" pid="4" name="_EmailSubject">
    <vt:lpwstr>New CQL results spreadsheet</vt:lpwstr>
  </property>
  <property fmtid="{D5CDD505-2E9C-101B-9397-08002B2CF9AE}" pid="5" name="_AuthorEmail">
    <vt:lpwstr>jim.craddock@emea.reuters.com</vt:lpwstr>
  </property>
  <property fmtid="{D5CDD505-2E9C-101B-9397-08002B2CF9AE}" pid="6" name="_AuthorEmailDisplayName">
    <vt:lpwstr>Jim Craddock</vt:lpwstr>
  </property>
  <property fmtid="{D5CDD505-2E9C-101B-9397-08002B2CF9AE}" pid="7" name="_ReviewingToolsShownOnce">
    <vt:lpwstr/>
  </property>
</Properties>
</file>