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league" sheetId="1" r:id="rId1"/>
    <sheet name="Week 1" sheetId="2" r:id="rId2"/>
    <sheet name="Week 2" sheetId="3" r:id="rId3"/>
    <sheet name="Week 3" sheetId="4" r:id="rId4"/>
    <sheet name="Week 4" sheetId="5" r:id="rId5"/>
    <sheet name="Week 5" sheetId="6" r:id="rId6"/>
    <sheet name="Week 6" sheetId="7" r:id="rId7"/>
    <sheet name="Week 7" sheetId="8" r:id="rId8"/>
    <sheet name="Week 8" sheetId="9" r:id="rId9"/>
    <sheet name="Week 9" sheetId="10" r:id="rId10"/>
    <sheet name="Week 10" sheetId="11" r:id="rId11"/>
    <sheet name="Week 11" sheetId="12" r:id="rId12"/>
    <sheet name="Week 12" sheetId="13" r:id="rId13"/>
    <sheet name="Week 13" sheetId="14" r:id="rId14"/>
    <sheet name="Week 14" sheetId="15" r:id="rId15"/>
    <sheet name="Week 15" sheetId="16" r:id="rId16"/>
    <sheet name="Week 16" sheetId="17" r:id="rId17"/>
    <sheet name="Week 17" sheetId="18" r:id="rId18"/>
    <sheet name="Week 18" sheetId="19" r:id="rId19"/>
  </sheets>
  <definedNames/>
  <calcPr fullCalcOnLoad="1"/>
</workbook>
</file>

<file path=xl/sharedStrings.xml><?xml version="1.0" encoding="utf-8"?>
<sst xmlns="http://schemas.openxmlformats.org/spreadsheetml/2006/main" count="687" uniqueCount="687">
  <si>
    <t>Constable Quiz League 2004-2005</t>
  </si>
  <si>
    <t xml:space="preserve">League positions after </t>
  </si>
  <si>
    <t>Weeks (Full Season)</t>
  </si>
  <si>
    <t>Week</t>
  </si>
  <si>
    <t>Place</t>
  </si>
  <si>
    <t>Team</t>
  </si>
  <si>
    <t>Score</t>
  </si>
  <si>
    <t>Played</t>
  </si>
  <si>
    <t>Pts/Game</t>
  </si>
  <si>
    <t xml:space="preserve">1st  </t>
  </si>
  <si>
    <t>Exiles</t>
  </si>
  <si>
    <t>2nd</t>
  </si>
  <si>
    <t>Bromley X</t>
  </si>
  <si>
    <t>3rd</t>
  </si>
  <si>
    <t xml:space="preserve">Carriers Arms </t>
  </si>
  <si>
    <t>4th</t>
  </si>
  <si>
    <t>EB Red Lion</t>
  </si>
  <si>
    <t>5th</t>
  </si>
  <si>
    <t>Kings Arms B</t>
  </si>
  <si>
    <t>6th</t>
  </si>
  <si>
    <t>Hare A</t>
  </si>
  <si>
    <t>7th</t>
  </si>
  <si>
    <t>Hare B</t>
  </si>
  <si>
    <t>8th</t>
  </si>
  <si>
    <t>Case B</t>
  </si>
  <si>
    <t>9th</t>
  </si>
  <si>
    <t>MT Red Lion</t>
  </si>
  <si>
    <t>10th</t>
  </si>
  <si>
    <t>Royal Oak B</t>
  </si>
  <si>
    <t>11th</t>
  </si>
  <si>
    <t>Dedham</t>
  </si>
  <si>
    <t>12th</t>
  </si>
  <si>
    <t>Case A</t>
  </si>
  <si>
    <t>Average Score</t>
  </si>
  <si>
    <t>Please note Website URL http://www.moffatig.com/cql/index.htm</t>
  </si>
  <si>
    <t>Figures in red are where card and telephone results differ - the numbers on the card were used</t>
  </si>
  <si>
    <t>Inquiries/Corrections to:</t>
  </si>
  <si>
    <t>Existing Corrections are in</t>
  </si>
  <si>
    <t>Red Bold Text</t>
  </si>
  <si>
    <t>Iain G. Moffat</t>
  </si>
  <si>
    <t>"Stour View", Brantham Hill, Brantham, Manningtree, CO11 1SH</t>
  </si>
  <si>
    <t>Tel. 01206 396419</t>
  </si>
  <si>
    <t>Fax. 01206 391903</t>
  </si>
  <si>
    <t>Mob. 07850 424007</t>
  </si>
  <si>
    <t>E-Mail: iain@moffatig.com</t>
  </si>
  <si>
    <t>Distribution:</t>
  </si>
  <si>
    <t>Gary Dobson</t>
  </si>
  <si>
    <t>(Questionmaster)</t>
  </si>
  <si>
    <t>Competing Teams</t>
  </si>
  <si>
    <t>Mary Corrie</t>
  </si>
  <si>
    <t>(Brantham Bugle)</t>
  </si>
  <si>
    <t>Constable Quiz League - Week 1 Results (Final)</t>
  </si>
  <si>
    <t>Venue</t>
  </si>
  <si>
    <t>Team</t>
  </si>
  <si>
    <t>Table</t>
  </si>
  <si>
    <t>Points</t>
  </si>
  <si>
    <t>Source</t>
  </si>
  <si>
    <t xml:space="preserve">Case </t>
  </si>
  <si>
    <t>Dedham</t>
  </si>
  <si>
    <t>Card</t>
  </si>
  <si>
    <t>EB Red Lion</t>
  </si>
  <si>
    <t>Card</t>
  </si>
  <si>
    <t>Case B</t>
  </si>
  <si>
    <t>Card</t>
  </si>
  <si>
    <t>Kings Arms</t>
  </si>
  <si>
    <t>Kings Arms B</t>
  </si>
  <si>
    <t>Card</t>
  </si>
  <si>
    <t>Bromley Cross</t>
  </si>
  <si>
    <t>Card</t>
  </si>
  <si>
    <t>Exiles</t>
  </si>
  <si>
    <t>Card</t>
  </si>
  <si>
    <t>Royal Oak</t>
  </si>
  <si>
    <t>Hare B</t>
  </si>
  <si>
    <t>Card</t>
  </si>
  <si>
    <t>Case A</t>
  </si>
  <si>
    <t>Card</t>
  </si>
  <si>
    <t>Royal Oak B</t>
  </si>
  <si>
    <t>Card</t>
  </si>
  <si>
    <t>Carriers</t>
  </si>
  <si>
    <t>Carriers</t>
  </si>
  <si>
    <t>Card</t>
  </si>
  <si>
    <t>Hare A</t>
  </si>
  <si>
    <t>Card</t>
  </si>
  <si>
    <t>MT Red Lion</t>
  </si>
  <si>
    <t>Card</t>
  </si>
  <si>
    <t>AVERAGE SCORE</t>
  </si>
  <si>
    <t>Constable Quiz League - Week 2 Results (Final)</t>
  </si>
  <si>
    <t>Venue</t>
  </si>
  <si>
    <t>Team</t>
  </si>
  <si>
    <t>Table</t>
  </si>
  <si>
    <t>Points</t>
  </si>
  <si>
    <t>Source</t>
  </si>
  <si>
    <t>Hare</t>
  </si>
  <si>
    <t>Hare A</t>
  </si>
  <si>
    <t>Card</t>
  </si>
  <si>
    <t>Case B</t>
  </si>
  <si>
    <t>Card</t>
  </si>
  <si>
    <t>EB Red Lion</t>
  </si>
  <si>
    <t>Card</t>
  </si>
  <si>
    <t>Dedham</t>
  </si>
  <si>
    <t>MT Red Lion</t>
  </si>
  <si>
    <t>Card</t>
  </si>
  <si>
    <t>Royal Oak B</t>
  </si>
  <si>
    <t>Card</t>
  </si>
  <si>
    <t>Dedham</t>
  </si>
  <si>
    <t>Card</t>
  </si>
  <si>
    <t>Bromley Cross</t>
  </si>
  <si>
    <t>Bromley X</t>
  </si>
  <si>
    <t>Card</t>
  </si>
  <si>
    <t>Carriers</t>
  </si>
  <si>
    <t>Card</t>
  </si>
  <si>
    <t>Hare B</t>
  </si>
  <si>
    <t>Card</t>
  </si>
  <si>
    <t>Case</t>
  </si>
  <si>
    <t>Case A</t>
  </si>
  <si>
    <t>Phone</t>
  </si>
  <si>
    <t>Kings Arms B</t>
  </si>
  <si>
    <t>Phone</t>
  </si>
  <si>
    <t>Exiles</t>
  </si>
  <si>
    <t>Phone</t>
  </si>
  <si>
    <t>AVERAGE SCORE</t>
  </si>
  <si>
    <t>Constable Quiz League - Week 3 Results</t>
  </si>
  <si>
    <t>Venue</t>
  </si>
  <si>
    <t>Team</t>
  </si>
  <si>
    <t>Table</t>
  </si>
  <si>
    <t>Points</t>
  </si>
  <si>
    <t>Source</t>
  </si>
  <si>
    <t>Hare</t>
  </si>
  <si>
    <t>Hare B</t>
  </si>
  <si>
    <t>Card</t>
  </si>
  <si>
    <t>Kings Arms B</t>
  </si>
  <si>
    <t>Card</t>
  </si>
  <si>
    <t>Hare A</t>
  </si>
  <si>
    <t>Card</t>
  </si>
  <si>
    <t>EB Red Lion</t>
  </si>
  <si>
    <t>Royal Oak B</t>
  </si>
  <si>
    <t>Phone</t>
  </si>
  <si>
    <t>EB Red Lion</t>
  </si>
  <si>
    <t>Phone</t>
  </si>
  <si>
    <t>Carriers Arms</t>
  </si>
  <si>
    <t>Phone</t>
  </si>
  <si>
    <t>Bull</t>
  </si>
  <si>
    <t>Case A</t>
  </si>
  <si>
    <t>Phone</t>
  </si>
  <si>
    <t>Exiles</t>
  </si>
  <si>
    <t>Phone</t>
  </si>
  <si>
    <t>Dedham</t>
  </si>
  <si>
    <t>Phone</t>
  </si>
  <si>
    <t>MT Red Lion</t>
  </si>
  <si>
    <t>Case B</t>
  </si>
  <si>
    <t>E-Mail</t>
  </si>
  <si>
    <t>MT Red Lion</t>
  </si>
  <si>
    <t>E-Mail</t>
  </si>
  <si>
    <t>Bromley Cross</t>
  </si>
  <si>
    <t>E-Mail</t>
  </si>
  <si>
    <t>AVERAGE SCORE</t>
  </si>
  <si>
    <t>Constable Quiz League - Week 4 Results</t>
  </si>
  <si>
    <t>Venue</t>
  </si>
  <si>
    <t>Team</t>
  </si>
  <si>
    <t>Table</t>
  </si>
  <si>
    <t>Points</t>
  </si>
  <si>
    <t>Source</t>
  </si>
  <si>
    <t>Bromley X</t>
  </si>
  <si>
    <t>Bromley X</t>
  </si>
  <si>
    <t>Card</t>
  </si>
  <si>
    <t>Carriers Arms</t>
  </si>
  <si>
    <t>Card</t>
  </si>
  <si>
    <t>Royal Oak B</t>
  </si>
  <si>
    <t>Card</t>
  </si>
  <si>
    <t>Kings Arms</t>
  </si>
  <si>
    <t>Kings Arms B</t>
  </si>
  <si>
    <t>Card</t>
  </si>
  <si>
    <t>Case A</t>
  </si>
  <si>
    <t>Card</t>
  </si>
  <si>
    <t>Dedham</t>
  </si>
  <si>
    <t>Card</t>
  </si>
  <si>
    <t>Bull</t>
  </si>
  <si>
    <t>Hare A</t>
  </si>
  <si>
    <t>Card</t>
  </si>
  <si>
    <t>Case B</t>
  </si>
  <si>
    <t>Card</t>
  </si>
  <si>
    <t>Exiles</t>
  </si>
  <si>
    <t>Card</t>
  </si>
  <si>
    <t>MT Red Lion</t>
  </si>
  <si>
    <t>MT Red Lion</t>
  </si>
  <si>
    <t>Card</t>
  </si>
  <si>
    <t>Hare B</t>
  </si>
  <si>
    <t>Card</t>
  </si>
  <si>
    <t>EB Red Lion</t>
  </si>
  <si>
    <t>Card</t>
  </si>
  <si>
    <t>AVERAGE SCORE</t>
  </si>
  <si>
    <t>Constable Quiz League - Week 5 Results</t>
  </si>
  <si>
    <t>Venue</t>
  </si>
  <si>
    <t>Team</t>
  </si>
  <si>
    <t>Table</t>
  </si>
  <si>
    <t>Points</t>
  </si>
  <si>
    <t>Source</t>
  </si>
  <si>
    <t>Hare</t>
  </si>
  <si>
    <t>EB Red Lion</t>
  </si>
  <si>
    <t>Card</t>
  </si>
  <si>
    <t>Hare A</t>
  </si>
  <si>
    <t>Card</t>
  </si>
  <si>
    <t>Bromley X</t>
  </si>
  <si>
    <t>Card</t>
  </si>
  <si>
    <t>Case</t>
  </si>
  <si>
    <t>Kings Arms B</t>
  </si>
  <si>
    <t>Card</t>
  </si>
  <si>
    <t>Case B</t>
  </si>
  <si>
    <t>Card</t>
  </si>
  <si>
    <t>Royal Oak B</t>
  </si>
  <si>
    <t>Card</t>
  </si>
  <si>
    <t>Carriers</t>
  </si>
  <si>
    <t>Manningtree RL</t>
  </si>
  <si>
    <t>Card</t>
  </si>
  <si>
    <t>Case A</t>
  </si>
  <si>
    <t>Card</t>
  </si>
  <si>
    <t>Carriers</t>
  </si>
  <si>
    <t>Card</t>
  </si>
  <si>
    <t>Dedham</t>
  </si>
  <si>
    <t>Hare B</t>
  </si>
  <si>
    <t>Card</t>
  </si>
  <si>
    <t>Exiles</t>
  </si>
  <si>
    <t>Card</t>
  </si>
  <si>
    <t>Dedham SC</t>
  </si>
  <si>
    <t>Card</t>
  </si>
  <si>
    <t>AVERAGE SCORE</t>
  </si>
  <si>
    <t>Constable Quiz League - Week 6 Results</t>
  </si>
  <si>
    <t>Venue</t>
  </si>
  <si>
    <t>Team</t>
  </si>
  <si>
    <t>Table</t>
  </si>
  <si>
    <t>Points</t>
  </si>
  <si>
    <t>Source</t>
  </si>
  <si>
    <t>Case</t>
  </si>
  <si>
    <t>Case</t>
  </si>
  <si>
    <t xml:space="preserve"> </t>
  </si>
  <si>
    <t>No card - info Pat Ryan &amp; Andrea Green</t>
  </si>
  <si>
    <t>Carriers</t>
  </si>
  <si>
    <t xml:space="preserve"> </t>
  </si>
  <si>
    <t>No card - info Pat Ryan &amp; Andrea Green</t>
  </si>
  <si>
    <t>Hare A</t>
  </si>
  <si>
    <t xml:space="preserve"> </t>
  </si>
  <si>
    <t>No card - info Pat Ryan &amp; Andrea Green</t>
  </si>
  <si>
    <t>Hare &amp; Hounds</t>
  </si>
  <si>
    <t>MT Red Lion</t>
  </si>
  <si>
    <t>Card</t>
  </si>
  <si>
    <t>Hare B</t>
  </si>
  <si>
    <t>Card</t>
  </si>
  <si>
    <t>Dedham</t>
  </si>
  <si>
    <t>Card</t>
  </si>
  <si>
    <t>Royal Oak</t>
  </si>
  <si>
    <t>Royal Oak B</t>
  </si>
  <si>
    <t>Card</t>
  </si>
  <si>
    <t>Bromley X</t>
  </si>
  <si>
    <t>Card</t>
  </si>
  <si>
    <t>Case B</t>
  </si>
  <si>
    <t>Card</t>
  </si>
  <si>
    <t>EB Red Lion</t>
  </si>
  <si>
    <t>EB Red Lion</t>
  </si>
  <si>
    <t>Card</t>
  </si>
  <si>
    <t>Kings Arms B</t>
  </si>
  <si>
    <t>Card</t>
  </si>
  <si>
    <t>Exiles</t>
  </si>
  <si>
    <t>Card</t>
  </si>
  <si>
    <t>AVERAGE SCORE</t>
  </si>
  <si>
    <t>Constable Quiz League - Week 7 Results</t>
  </si>
  <si>
    <t>Venue</t>
  </si>
  <si>
    <t>Team</t>
  </si>
  <si>
    <t>Table</t>
  </si>
  <si>
    <t>Points</t>
  </si>
  <si>
    <t>Source</t>
  </si>
  <si>
    <t>Royal Oak</t>
  </si>
  <si>
    <t>Kings Arms B</t>
  </si>
  <si>
    <t>Card</t>
  </si>
  <si>
    <t>Royal Oak B</t>
  </si>
  <si>
    <t>Card</t>
  </si>
  <si>
    <t>MT Red Lion</t>
  </si>
  <si>
    <t>Card</t>
  </si>
  <si>
    <t>Brantham Bull</t>
  </si>
  <si>
    <t>Hare B</t>
  </si>
  <si>
    <t>Card</t>
  </si>
  <si>
    <t>Case B</t>
  </si>
  <si>
    <t>Card</t>
  </si>
  <si>
    <t>Exiles</t>
  </si>
  <si>
    <t>Card</t>
  </si>
  <si>
    <t>EB Red Lion</t>
  </si>
  <si>
    <t>Case A</t>
  </si>
  <si>
    <t>FAX of Card</t>
  </si>
  <si>
    <t>EB Red Lion</t>
  </si>
  <si>
    <t>FAX of Card</t>
  </si>
  <si>
    <t>Bromley Cross</t>
  </si>
  <si>
    <t>FAX of Card</t>
  </si>
  <si>
    <t>Hare</t>
  </si>
  <si>
    <t>Carriers Arms</t>
  </si>
  <si>
    <t>Card</t>
  </si>
  <si>
    <t>Dedham Sports</t>
  </si>
  <si>
    <t>Card</t>
  </si>
  <si>
    <t>Hare A</t>
  </si>
  <si>
    <t>Card</t>
  </si>
  <si>
    <t>AVERAGE SCORE</t>
  </si>
  <si>
    <t>Constable Quiz League - Week 8 Results</t>
  </si>
  <si>
    <t>Venue</t>
  </si>
  <si>
    <t>Team</t>
  </si>
  <si>
    <t>Table</t>
  </si>
  <si>
    <t>Points</t>
  </si>
  <si>
    <t>Source</t>
  </si>
  <si>
    <t>Dedham</t>
  </si>
  <si>
    <t>Case A</t>
  </si>
  <si>
    <t>Card</t>
  </si>
  <si>
    <t>Kings Arms B</t>
  </si>
  <si>
    <t>Card</t>
  </si>
  <si>
    <t>Dedham</t>
  </si>
  <si>
    <t>Card</t>
  </si>
  <si>
    <t>Bromley Cross</t>
  </si>
  <si>
    <t>Exiles</t>
  </si>
  <si>
    <t>Card</t>
  </si>
  <si>
    <t>Hare B</t>
  </si>
  <si>
    <t>Card</t>
  </si>
  <si>
    <t>Bromley Cross</t>
  </si>
  <si>
    <t>Card</t>
  </si>
  <si>
    <t>Hare &amp; Hounds</t>
  </si>
  <si>
    <t>Hare B</t>
  </si>
  <si>
    <t>Card</t>
  </si>
  <si>
    <t>Royal Oak B</t>
  </si>
  <si>
    <t>Card</t>
  </si>
  <si>
    <t>EB Red Lion</t>
  </si>
  <si>
    <t>Card</t>
  </si>
  <si>
    <t>Case is Altered</t>
  </si>
  <si>
    <t>MT Red Lion</t>
  </si>
  <si>
    <t>Phone</t>
  </si>
  <si>
    <t>Carriers</t>
  </si>
  <si>
    <t>Phone</t>
  </si>
  <si>
    <t>Case B</t>
  </si>
  <si>
    <t>Phone</t>
  </si>
  <si>
    <t>AVERAGE SCORE</t>
  </si>
  <si>
    <t>Constable Quiz League - Week 9 Results</t>
  </si>
  <si>
    <t>Venue</t>
  </si>
  <si>
    <t>Team</t>
  </si>
  <si>
    <t>Table</t>
  </si>
  <si>
    <t>Points</t>
  </si>
  <si>
    <t>Source</t>
  </si>
  <si>
    <t xml:space="preserve">Case </t>
  </si>
  <si>
    <t>Bromley Cross</t>
  </si>
  <si>
    <t>E-Mail</t>
  </si>
  <si>
    <t>Case A</t>
  </si>
  <si>
    <t>E-Mail</t>
  </si>
  <si>
    <t>Case B</t>
  </si>
  <si>
    <t>E-Mail</t>
  </si>
  <si>
    <t>MT Red Lion</t>
  </si>
  <si>
    <t>Exiles</t>
  </si>
  <si>
    <t>Card</t>
  </si>
  <si>
    <t>MT Red Lion</t>
  </si>
  <si>
    <t>Card</t>
  </si>
  <si>
    <t>Royal Oak B</t>
  </si>
  <si>
    <t>Card</t>
  </si>
  <si>
    <t>Kings Arms</t>
  </si>
  <si>
    <t>Hare B</t>
  </si>
  <si>
    <t>Card</t>
  </si>
  <si>
    <t>Hare A</t>
  </si>
  <si>
    <t>Card</t>
  </si>
  <si>
    <t>Kings Arms B</t>
  </si>
  <si>
    <t>Card</t>
  </si>
  <si>
    <t>Carriers</t>
  </si>
  <si>
    <t>Carriers</t>
  </si>
  <si>
    <t>Card</t>
  </si>
  <si>
    <t>EB Red Lion</t>
  </si>
  <si>
    <t>Card</t>
  </si>
  <si>
    <t>Dedham</t>
  </si>
  <si>
    <t>Card</t>
  </si>
  <si>
    <t>AVERAGE SCORE</t>
  </si>
  <si>
    <t>Constable Quiz League - Week 10 Results</t>
  </si>
  <si>
    <t>Venue</t>
  </si>
  <si>
    <t>Team</t>
  </si>
  <si>
    <t>Table</t>
  </si>
  <si>
    <t>Points</t>
  </si>
  <si>
    <t>Source</t>
  </si>
  <si>
    <t xml:space="preserve">Case </t>
  </si>
  <si>
    <t>Case B</t>
  </si>
  <si>
    <t>Card</t>
  </si>
  <si>
    <t>Bromley X</t>
  </si>
  <si>
    <t>Card</t>
  </si>
  <si>
    <t>Dedham SC</t>
  </si>
  <si>
    <t>Card</t>
  </si>
  <si>
    <t>Carriers</t>
  </si>
  <si>
    <t>Carriers</t>
  </si>
  <si>
    <t>Card</t>
  </si>
  <si>
    <t>Kings Arms B</t>
  </si>
  <si>
    <t>Card</t>
  </si>
  <si>
    <t>Exiles</t>
  </si>
  <si>
    <t>Card</t>
  </si>
  <si>
    <t>EB Red Lion</t>
  </si>
  <si>
    <t>Hare B</t>
  </si>
  <si>
    <t>Card</t>
  </si>
  <si>
    <t>MT Red Lion</t>
  </si>
  <si>
    <t>Card</t>
  </si>
  <si>
    <t>EB Red Lion</t>
  </si>
  <si>
    <t>Card</t>
  </si>
  <si>
    <t>Hare</t>
  </si>
  <si>
    <t>Case A</t>
  </si>
  <si>
    <t>E-Mail</t>
  </si>
  <si>
    <t>Royal Oak B</t>
  </si>
  <si>
    <t>E-Mail</t>
  </si>
  <si>
    <t>Hare A</t>
  </si>
  <si>
    <t>E-Mail</t>
  </si>
  <si>
    <t>AVERAGE SCORE</t>
  </si>
  <si>
    <t>Constable Quiz League - Week 11 Results</t>
  </si>
  <si>
    <t>Venue</t>
  </si>
  <si>
    <t>Team</t>
  </si>
  <si>
    <t>Table</t>
  </si>
  <si>
    <t>Points</t>
  </si>
  <si>
    <t>Source</t>
  </si>
  <si>
    <t>MT Red Lion</t>
  </si>
  <si>
    <t>Kings Arms B</t>
  </si>
  <si>
    <t>Card</t>
  </si>
  <si>
    <t>MT Red Lion</t>
  </si>
  <si>
    <t>Card</t>
  </si>
  <si>
    <t>EB Red Lion</t>
  </si>
  <si>
    <t>Card</t>
  </si>
  <si>
    <t>Hare &amp; Hounds</t>
  </si>
  <si>
    <t>Carriers</t>
  </si>
  <si>
    <t>Card</t>
  </si>
  <si>
    <t>Hare B</t>
  </si>
  <si>
    <t>Card</t>
  </si>
  <si>
    <t>Case B</t>
  </si>
  <si>
    <t>Card</t>
  </si>
  <si>
    <t>Dedham</t>
  </si>
  <si>
    <t>Bromley X</t>
  </si>
  <si>
    <t>Card</t>
  </si>
  <si>
    <t>Dedham</t>
  </si>
  <si>
    <t>Card</t>
  </si>
  <si>
    <t>Hare A</t>
  </si>
  <si>
    <t>Card</t>
  </si>
  <si>
    <t>Case is Altered</t>
  </si>
  <si>
    <t>Case A</t>
  </si>
  <si>
    <t>E-Mail</t>
  </si>
  <si>
    <t>Exiles</t>
  </si>
  <si>
    <t>E-Mail</t>
  </si>
  <si>
    <t>Royal Oak B</t>
  </si>
  <si>
    <t>E-Mail</t>
  </si>
  <si>
    <t>AVERAGE SCORE</t>
  </si>
  <si>
    <t>Constable Quiz League - Week 12 Results</t>
  </si>
  <si>
    <t>Venue</t>
  </si>
  <si>
    <t>Team</t>
  </si>
  <si>
    <t>Table</t>
  </si>
  <si>
    <t>Points</t>
  </si>
  <si>
    <t>Source</t>
  </si>
  <si>
    <t>Bromley Cross</t>
  </si>
  <si>
    <t>Case A</t>
  </si>
  <si>
    <t>Card</t>
  </si>
  <si>
    <t>Bromley Cross</t>
  </si>
  <si>
    <t>Card</t>
  </si>
  <si>
    <t>MT Red Lion</t>
  </si>
  <si>
    <t>Card</t>
  </si>
  <si>
    <t>Royal Oak</t>
  </si>
  <si>
    <t>Hare A</t>
  </si>
  <si>
    <t>Card</t>
  </si>
  <si>
    <t>Dedham</t>
  </si>
  <si>
    <t>Card</t>
  </si>
  <si>
    <t>Royal Oak B</t>
  </si>
  <si>
    <t>Card</t>
  </si>
  <si>
    <t>Kings Arms</t>
  </si>
  <si>
    <t>Hare B</t>
  </si>
  <si>
    <t>Card</t>
  </si>
  <si>
    <t>Kings Arms B</t>
  </si>
  <si>
    <t>Card</t>
  </si>
  <si>
    <t>Case B</t>
  </si>
  <si>
    <t>Card</t>
  </si>
  <si>
    <t>Brantham Bull</t>
  </si>
  <si>
    <t>EB Red Lion</t>
  </si>
  <si>
    <t>G. Mcraw SMS</t>
  </si>
  <si>
    <t>Carriers</t>
  </si>
  <si>
    <t>G. Mcraw SMS</t>
  </si>
  <si>
    <t>Exiles</t>
  </si>
  <si>
    <t>G. Mcraw SMS</t>
  </si>
  <si>
    <t>AVERAGE SCORE</t>
  </si>
  <si>
    <t>Constable Quiz League - Week 13 Results</t>
  </si>
  <si>
    <t>Venue</t>
  </si>
  <si>
    <t>Team</t>
  </si>
  <si>
    <t>Table</t>
  </si>
  <si>
    <t>Points</t>
  </si>
  <si>
    <t>Source</t>
  </si>
  <si>
    <t>EB Red Lion</t>
  </si>
  <si>
    <t xml:space="preserve">Dedham </t>
  </si>
  <si>
    <t>FAX</t>
  </si>
  <si>
    <t>EB Red Lion</t>
  </si>
  <si>
    <t>FAX</t>
  </si>
  <si>
    <t>Case B</t>
  </si>
  <si>
    <t>FAX</t>
  </si>
  <si>
    <t>Hare &amp; Hounds</t>
  </si>
  <si>
    <t>Hare B</t>
  </si>
  <si>
    <t>CARD</t>
  </si>
  <si>
    <t>Kings Arms B</t>
  </si>
  <si>
    <t>CARD</t>
  </si>
  <si>
    <t>Exiles</t>
  </si>
  <si>
    <t>CARD</t>
  </si>
  <si>
    <t>Carriers Arms</t>
  </si>
  <si>
    <t>Royal Oak B</t>
  </si>
  <si>
    <t>CARD</t>
  </si>
  <si>
    <t>Carriers</t>
  </si>
  <si>
    <t>CARD</t>
  </si>
  <si>
    <t>Bromley Cross</t>
  </si>
  <si>
    <t>CARD</t>
  </si>
  <si>
    <t>MT Red Lion</t>
  </si>
  <si>
    <t>Case A</t>
  </si>
  <si>
    <t>CARD</t>
  </si>
  <si>
    <t>MT Red Lion</t>
  </si>
  <si>
    <t>CARD</t>
  </si>
  <si>
    <t>Hare A</t>
  </si>
  <si>
    <t>CARD</t>
  </si>
  <si>
    <t>AVERAGE SCORE</t>
  </si>
  <si>
    <t>Constable Quiz League - Week 14 Results</t>
  </si>
  <si>
    <t>Venue</t>
  </si>
  <si>
    <t>Team</t>
  </si>
  <si>
    <t>Table</t>
  </si>
  <si>
    <t>Points</t>
  </si>
  <si>
    <t>Source</t>
  </si>
  <si>
    <t>Kings Arms</t>
  </si>
  <si>
    <t>MT Red Lion</t>
  </si>
  <si>
    <t>CARD</t>
  </si>
  <si>
    <t>Kings Arms B</t>
  </si>
  <si>
    <t>CARD</t>
  </si>
  <si>
    <t>Royal Oak B</t>
  </si>
  <si>
    <t>CARD</t>
  </si>
  <si>
    <t>Case</t>
  </si>
  <si>
    <t>Case A</t>
  </si>
  <si>
    <t>CARD</t>
  </si>
  <si>
    <t>Hare B</t>
  </si>
  <si>
    <t>CARD</t>
  </si>
  <si>
    <t>Case B</t>
  </si>
  <si>
    <t>CARD</t>
  </si>
  <si>
    <t>Bull</t>
  </si>
  <si>
    <t>Exiles</t>
  </si>
  <si>
    <t>CARD</t>
  </si>
  <si>
    <t>Hare A</t>
  </si>
  <si>
    <t>CARD</t>
  </si>
  <si>
    <t>Bromley Cross</t>
  </si>
  <si>
    <t>CARD</t>
  </si>
  <si>
    <t>Dedham</t>
  </si>
  <si>
    <t>EB Red Lion</t>
  </si>
  <si>
    <t>CARD</t>
  </si>
  <si>
    <t>Carriers</t>
  </si>
  <si>
    <t>CARD</t>
  </si>
  <si>
    <t>Dedham</t>
  </si>
  <si>
    <t>CARD</t>
  </si>
  <si>
    <t>AVERAGE SCORE</t>
  </si>
  <si>
    <t>Constable Quiz League - Week 15 Results</t>
  </si>
  <si>
    <t>Venue</t>
  </si>
  <si>
    <t>Team</t>
  </si>
  <si>
    <t>Table</t>
  </si>
  <si>
    <t>Points</t>
  </si>
  <si>
    <t>Source</t>
  </si>
  <si>
    <t>Royal Oak</t>
  </si>
  <si>
    <t>Royal Oak B</t>
  </si>
  <si>
    <t>CARD</t>
  </si>
  <si>
    <t>Exiles</t>
  </si>
  <si>
    <t>CARD</t>
  </si>
  <si>
    <t>Carriers Arms</t>
  </si>
  <si>
    <t>CARD</t>
  </si>
  <si>
    <t>Case</t>
  </si>
  <si>
    <t>Case A</t>
  </si>
  <si>
    <t>CARD</t>
  </si>
  <si>
    <t>Hare B</t>
  </si>
  <si>
    <t>CARD</t>
  </si>
  <si>
    <t>EB Red Lion</t>
  </si>
  <si>
    <t>CARD</t>
  </si>
  <si>
    <t>Bromley Cross</t>
  </si>
  <si>
    <t>Bromley Cross</t>
  </si>
  <si>
    <t>CARD</t>
  </si>
  <si>
    <t>Dedham</t>
  </si>
  <si>
    <t>CARD</t>
  </si>
  <si>
    <t>Case B</t>
  </si>
  <si>
    <t>CARD</t>
  </si>
  <si>
    <t>Hare &amp; Hounds</t>
  </si>
  <si>
    <t>Hare A</t>
  </si>
  <si>
    <t>CARD</t>
  </si>
  <si>
    <t>Kings Arms B</t>
  </si>
  <si>
    <t>CARD</t>
  </si>
  <si>
    <t>MT Red Lion</t>
  </si>
  <si>
    <t>CARD</t>
  </si>
  <si>
    <t>AVERAGE SCORE</t>
  </si>
  <si>
    <t>Constable Quiz League - Week 16 Results</t>
  </si>
  <si>
    <t>Venue</t>
  </si>
  <si>
    <t>Team</t>
  </si>
  <si>
    <t>Table</t>
  </si>
  <si>
    <t>Points</t>
  </si>
  <si>
    <t>Source</t>
  </si>
  <si>
    <t>EB Red Lion</t>
  </si>
  <si>
    <t>EB Red Lion</t>
  </si>
  <si>
    <t>FAX</t>
  </si>
  <si>
    <t>Carriers Arms</t>
  </si>
  <si>
    <t>FAX</t>
  </si>
  <si>
    <t>Hare “A”</t>
  </si>
  <si>
    <t>FAX</t>
  </si>
  <si>
    <t>Dedham</t>
  </si>
  <si>
    <t>Dedham</t>
  </si>
  <si>
    <t>CARD</t>
  </si>
  <si>
    <t>Case “A”</t>
  </si>
  <si>
    <t>CARD</t>
  </si>
  <si>
    <t>Case “B”</t>
  </si>
  <si>
    <t>CARD</t>
  </si>
  <si>
    <t>Bromley Cross</t>
  </si>
  <si>
    <t>Kings Arms B</t>
  </si>
  <si>
    <t>CARD</t>
  </si>
  <si>
    <t>Bromley X</t>
  </si>
  <si>
    <t>CARD</t>
  </si>
  <si>
    <t>Hare “B”</t>
  </si>
  <si>
    <t>CARD</t>
  </si>
  <si>
    <t>Brantham Bull</t>
  </si>
  <si>
    <t>Royal Oak B</t>
  </si>
  <si>
    <t>CARD</t>
  </si>
  <si>
    <t>MT Red Lion</t>
  </si>
  <si>
    <t>CARD</t>
  </si>
  <si>
    <t>Exiles</t>
  </si>
  <si>
    <t>CARD</t>
  </si>
  <si>
    <t>AVERAGE SCORE</t>
  </si>
  <si>
    <t>Constable Quiz League - Week 17 Results</t>
  </si>
  <si>
    <t>Venue</t>
  </si>
  <si>
    <t>Team</t>
  </si>
  <si>
    <t>Table</t>
  </si>
  <si>
    <t>Points</t>
  </si>
  <si>
    <t>Source</t>
  </si>
  <si>
    <t>Kings Arms</t>
  </si>
  <si>
    <t>EB Red Lion</t>
  </si>
  <si>
    <t>E-MAIL</t>
  </si>
  <si>
    <t>Royal Oak “B”</t>
  </si>
  <si>
    <t>E-MAIL</t>
  </si>
  <si>
    <t>Kings Arms “B”</t>
  </si>
  <si>
    <t>E-MAIL</t>
  </si>
  <si>
    <t>Manningtree Red Lion</t>
  </si>
  <si>
    <t>Dedham</t>
  </si>
  <si>
    <t>CARD</t>
  </si>
  <si>
    <t>MT Red Lion</t>
  </si>
  <si>
    <t>CARD</t>
  </si>
  <si>
    <t>Carriers</t>
  </si>
  <si>
    <t>CARD</t>
  </si>
  <si>
    <t>Hare &amp; Hounds</t>
  </si>
  <si>
    <t>Case “A”</t>
  </si>
  <si>
    <t>CARD</t>
  </si>
  <si>
    <t>Hare “B”</t>
  </si>
  <si>
    <t>CARD</t>
  </si>
  <si>
    <t>Bromley X</t>
  </si>
  <si>
    <t>CARD</t>
  </si>
  <si>
    <t>Case is Altered</t>
  </si>
  <si>
    <t>Hare “A”</t>
  </si>
  <si>
    <t>CARD</t>
  </si>
  <si>
    <t>Exiles</t>
  </si>
  <si>
    <t>CARD</t>
  </si>
  <si>
    <t>Case “B”</t>
  </si>
  <si>
    <t>CARD</t>
  </si>
  <si>
    <t>AVERAGE SCORE</t>
  </si>
  <si>
    <t>Constable Quiz League - Week 18 Results</t>
  </si>
  <si>
    <t>Venue</t>
  </si>
  <si>
    <t>Team</t>
  </si>
  <si>
    <t>Table</t>
  </si>
  <si>
    <t>Points</t>
  </si>
  <si>
    <t>Source</t>
  </si>
  <si>
    <t>Case is Altered</t>
  </si>
  <si>
    <t>Dedham Sports</t>
  </si>
  <si>
    <t xml:space="preserve"> </t>
  </si>
  <si>
    <t>PHONE</t>
  </si>
  <si>
    <t>MT Red Lion</t>
  </si>
  <si>
    <t xml:space="preserve"> </t>
  </si>
  <si>
    <t>PHONE</t>
  </si>
  <si>
    <t>Case “B”</t>
  </si>
  <si>
    <t xml:space="preserve"> </t>
  </si>
  <si>
    <t>PHONE</t>
  </si>
  <si>
    <t>Carriers Arms</t>
  </si>
  <si>
    <t>Case “B”</t>
  </si>
  <si>
    <t>CARD</t>
  </si>
  <si>
    <t>Carriers</t>
  </si>
  <si>
    <t>CARD</t>
  </si>
  <si>
    <t>Hare “B”</t>
  </si>
  <si>
    <t>CARD</t>
  </si>
  <si>
    <t>Hare &amp; Hounds</t>
  </si>
  <si>
    <t>Bromley X</t>
  </si>
  <si>
    <t>CARD</t>
  </si>
  <si>
    <t>Hare “A”</t>
  </si>
  <si>
    <t>CARD</t>
  </si>
  <si>
    <t>Exiles</t>
  </si>
  <si>
    <t>CARD</t>
  </si>
  <si>
    <t>Royal Oak</t>
  </si>
  <si>
    <t>Royal Oak “B”</t>
  </si>
  <si>
    <t>CARD</t>
  </si>
  <si>
    <t>EB Red Lion</t>
  </si>
  <si>
    <t>CARD</t>
  </si>
  <si>
    <t>Kings Arms “B”</t>
  </si>
  <si>
    <t>CARD</t>
  </si>
  <si>
    <t>AVERAGE SCORE</t>
  </si>
</sst>
</file>

<file path=xl/styles.xml><?xml version="1.0" encoding="utf-8"?>
<styleSheet xmlns="http://schemas.openxmlformats.org/spreadsheetml/2006/main">
  <numFmts count="10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GENERAL"/>
    <numFmt numFmtId="165" formatCode="0"/>
  </numFmts>
  <fonts count="8">
    <font>
      <sz val="10"/>
      <name val="Arial"/>
      <family val="0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abSelected="1" workbookViewId="0" topLeftCell="C1">
      <pane xSplit="5613" topLeftCell="J1" activePane="topLeft" state="split"/>
      <selection pane="topLeft" activeCell="G3" sqref="G3"/>
      <selection pane="topRight" activeCell="G3" sqref="G3"/>
    </sheetView>
  </sheetViews>
  <sheetFormatPr defaultColWidth="9.140625" defaultRowHeight="12.75"/>
  <cols>
    <col min="1" max="1" width="9.00390625" style="1" customWidth="1"/>
    <col min="2" max="2" width="18.00390625" style="1" customWidth="1"/>
    <col min="3" max="3" width="7.00390625" style="1" customWidth="1"/>
    <col min="4" max="5" width="7.28125" style="1" customWidth="1"/>
    <col min="6" max="6" width="5.8515625" style="1" customWidth="1"/>
    <col min="7" max="27" width="4.7109375" style="1" customWidth="1"/>
    <col min="28" max="256" width="9.00390625" style="1" customWidth="1"/>
  </cols>
  <sheetData>
    <row r="1" spans="1:9" s="1" customFormat="1" ht="24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7" s="3" customFormat="1" ht="24.75">
      <c r="A2" s="3" t="s">
        <v>1</v>
      </c>
      <c r="F2" s="3">
        <v>18</v>
      </c>
      <c r="G2" s="3" t="s">
        <v>2</v>
      </c>
    </row>
    <row r="3" spans="7:8" s="1" customFormat="1" ht="12.75">
      <c r="G3" s="4" t="s">
        <v>3</v>
      </c>
      <c r="H3" s="4"/>
    </row>
    <row r="4" spans="1:27" s="1" customFormat="1" ht="12.7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/>
      <c r="G4" s="5">
        <v>1</v>
      </c>
      <c r="H4" s="5">
        <v>2</v>
      </c>
      <c r="I4" s="5">
        <v>3</v>
      </c>
      <c r="J4" s="5">
        <v>4</v>
      </c>
      <c r="K4" s="5">
        <v>5</v>
      </c>
      <c r="L4" s="5">
        <v>6</v>
      </c>
      <c r="M4" s="5">
        <v>7</v>
      </c>
      <c r="N4" s="5">
        <v>8</v>
      </c>
      <c r="O4" s="5">
        <v>9</v>
      </c>
      <c r="P4" s="5">
        <v>10</v>
      </c>
      <c r="Q4" s="5">
        <v>11</v>
      </c>
      <c r="R4" s="5">
        <v>12</v>
      </c>
      <c r="S4" s="5">
        <v>13</v>
      </c>
      <c r="T4" s="5">
        <v>14</v>
      </c>
      <c r="U4" s="5">
        <v>15</v>
      </c>
      <c r="V4" s="5">
        <v>16</v>
      </c>
      <c r="W4" s="5">
        <v>17</v>
      </c>
      <c r="X4" s="5">
        <v>18</v>
      </c>
      <c r="Y4" s="5"/>
      <c r="Z4" s="5"/>
      <c r="AA4" s="5"/>
    </row>
    <row r="5" spans="1:27" s="1" customFormat="1" ht="12.75">
      <c r="A5" s="1" t="s">
        <v>9</v>
      </c>
      <c r="B5" s="1" t="s">
        <v>10</v>
      </c>
      <c r="C5" s="1">
        <f>SUM(G5:AA5)</f>
        <v>1954</v>
      </c>
      <c r="D5" s="1">
        <f>$F$2</f>
        <v>18</v>
      </c>
      <c r="E5" s="6">
        <f>C5/D5</f>
        <v>108.55555555555556</v>
      </c>
      <c r="F5" s="1"/>
      <c r="G5" s="1">
        <v>113</v>
      </c>
      <c r="H5" s="1">
        <v>99</v>
      </c>
      <c r="I5" s="1">
        <v>116</v>
      </c>
      <c r="J5" s="7">
        <v>88</v>
      </c>
      <c r="K5" s="7">
        <v>110</v>
      </c>
      <c r="L5" s="7">
        <v>98</v>
      </c>
      <c r="M5" s="7">
        <v>118</v>
      </c>
      <c r="N5" s="7">
        <v>110</v>
      </c>
      <c r="O5" s="7">
        <v>119</v>
      </c>
      <c r="P5" s="7">
        <v>110</v>
      </c>
      <c r="Q5" s="7">
        <v>119</v>
      </c>
      <c r="R5" s="7">
        <v>102</v>
      </c>
      <c r="S5" s="7">
        <v>107</v>
      </c>
      <c r="T5" s="7">
        <v>104</v>
      </c>
      <c r="U5" s="7">
        <v>109</v>
      </c>
      <c r="V5" s="7">
        <v>112</v>
      </c>
      <c r="W5" s="7">
        <v>115</v>
      </c>
      <c r="X5" s="7">
        <v>105</v>
      </c>
      <c r="Y5" s="7"/>
      <c r="Z5" s="7"/>
      <c r="AA5" s="7"/>
    </row>
    <row r="6" spans="1:27" s="1" customFormat="1" ht="12.75">
      <c r="A6" s="1" t="s">
        <v>11</v>
      </c>
      <c r="B6" s="1" t="s">
        <v>12</v>
      </c>
      <c r="C6" s="1">
        <f>SUM(G6:AA6)</f>
        <v>1877</v>
      </c>
      <c r="D6" s="1">
        <f>$F$2</f>
        <v>18</v>
      </c>
      <c r="E6" s="6">
        <f>C6/D6</f>
        <v>104.27777777777777</v>
      </c>
      <c r="F6" s="1"/>
      <c r="G6" s="1">
        <v>107</v>
      </c>
      <c r="H6" s="7">
        <v>107</v>
      </c>
      <c r="I6" s="7">
        <v>125</v>
      </c>
      <c r="J6" s="7">
        <v>80</v>
      </c>
      <c r="K6" s="7">
        <v>109</v>
      </c>
      <c r="L6" s="7">
        <v>88</v>
      </c>
      <c r="M6" s="7">
        <v>97</v>
      </c>
      <c r="N6" s="7">
        <v>99</v>
      </c>
      <c r="O6" s="7">
        <v>118</v>
      </c>
      <c r="P6" s="7">
        <v>116</v>
      </c>
      <c r="Q6" s="7">
        <v>108</v>
      </c>
      <c r="R6" s="7">
        <v>99</v>
      </c>
      <c r="S6" s="7">
        <v>99</v>
      </c>
      <c r="T6" s="7">
        <v>105</v>
      </c>
      <c r="U6" s="7">
        <v>104</v>
      </c>
      <c r="V6" s="7">
        <v>112</v>
      </c>
      <c r="W6" s="7">
        <v>103</v>
      </c>
      <c r="X6" s="7">
        <v>101</v>
      </c>
      <c r="Y6" s="7"/>
      <c r="Z6" s="7"/>
      <c r="AA6" s="7"/>
    </row>
    <row r="7" spans="1:27" s="1" customFormat="1" ht="12.75">
      <c r="A7" s="1" t="s">
        <v>13</v>
      </c>
      <c r="B7" s="1" t="s">
        <v>14</v>
      </c>
      <c r="C7" s="1">
        <f>SUM(G7:AA7)</f>
        <v>1858</v>
      </c>
      <c r="D7" s="1">
        <f>$F$2</f>
        <v>18</v>
      </c>
      <c r="E7" s="6">
        <f>C7/D7</f>
        <v>103.22222222222223</v>
      </c>
      <c r="F7" s="1"/>
      <c r="G7" s="1">
        <v>114</v>
      </c>
      <c r="H7" s="1">
        <v>89</v>
      </c>
      <c r="I7" s="1">
        <v>117</v>
      </c>
      <c r="J7" s="7">
        <v>89</v>
      </c>
      <c r="K7" s="7">
        <v>106</v>
      </c>
      <c r="L7" s="7">
        <v>97</v>
      </c>
      <c r="M7" s="7">
        <v>99</v>
      </c>
      <c r="N7" s="7">
        <v>106</v>
      </c>
      <c r="O7" s="7">
        <v>116</v>
      </c>
      <c r="P7" s="7">
        <v>104</v>
      </c>
      <c r="Q7" s="7">
        <v>111</v>
      </c>
      <c r="R7" s="7">
        <v>105</v>
      </c>
      <c r="S7" s="7">
        <v>110</v>
      </c>
      <c r="T7" s="7">
        <v>110</v>
      </c>
      <c r="U7" s="7">
        <v>98</v>
      </c>
      <c r="V7" s="7">
        <v>95</v>
      </c>
      <c r="W7" s="7">
        <v>103</v>
      </c>
      <c r="X7" s="7">
        <v>89</v>
      </c>
      <c r="Y7" s="7"/>
      <c r="Z7" s="7"/>
      <c r="AA7" s="7"/>
    </row>
    <row r="8" spans="1:27" s="1" customFormat="1" ht="12.75">
      <c r="A8" s="1" t="s">
        <v>15</v>
      </c>
      <c r="B8" s="1" t="s">
        <v>16</v>
      </c>
      <c r="C8" s="1">
        <f>SUM(G8:AA8)</f>
        <v>1831</v>
      </c>
      <c r="D8" s="1">
        <f>$F$2</f>
        <v>18</v>
      </c>
      <c r="E8" s="6">
        <f>C8/D8</f>
        <v>101.72222222222223</v>
      </c>
      <c r="F8" s="1"/>
      <c r="G8" s="8">
        <v>98</v>
      </c>
      <c r="H8" s="7">
        <v>99</v>
      </c>
      <c r="I8" s="7">
        <v>105</v>
      </c>
      <c r="J8" s="7">
        <v>84</v>
      </c>
      <c r="K8" s="7">
        <v>99</v>
      </c>
      <c r="L8" s="7">
        <v>77</v>
      </c>
      <c r="M8" s="7">
        <v>109</v>
      </c>
      <c r="N8" s="7">
        <v>99</v>
      </c>
      <c r="O8" s="7">
        <v>95</v>
      </c>
      <c r="P8" s="7">
        <v>106</v>
      </c>
      <c r="Q8" s="7">
        <v>126</v>
      </c>
      <c r="R8" s="7">
        <v>115</v>
      </c>
      <c r="S8" s="7">
        <v>106</v>
      </c>
      <c r="T8" s="7">
        <v>93</v>
      </c>
      <c r="U8" s="7">
        <v>107</v>
      </c>
      <c r="V8" s="7">
        <v>99</v>
      </c>
      <c r="W8" s="7">
        <v>113</v>
      </c>
      <c r="X8" s="7">
        <v>101</v>
      </c>
      <c r="Y8" s="7"/>
      <c r="Z8" s="7"/>
      <c r="AA8" s="7"/>
    </row>
    <row r="9" spans="1:27" s="1" customFormat="1" ht="12.75">
      <c r="A9" s="1" t="s">
        <v>17</v>
      </c>
      <c r="B9" s="1" t="s">
        <v>18</v>
      </c>
      <c r="C9" s="1">
        <f>SUM(G9:AA9)</f>
        <v>1796</v>
      </c>
      <c r="D9" s="1">
        <f>$F$2</f>
        <v>18</v>
      </c>
      <c r="E9" s="6">
        <f>C9/D9</f>
        <v>99.77777777777777</v>
      </c>
      <c r="F9" s="1"/>
      <c r="G9" s="1">
        <v>99</v>
      </c>
      <c r="H9" s="1">
        <v>104</v>
      </c>
      <c r="I9" s="1">
        <v>106</v>
      </c>
      <c r="J9" s="7">
        <v>90</v>
      </c>
      <c r="K9" s="7">
        <v>105</v>
      </c>
      <c r="L9" s="7">
        <v>94</v>
      </c>
      <c r="M9" s="7">
        <v>94</v>
      </c>
      <c r="N9" s="7">
        <v>110</v>
      </c>
      <c r="O9" s="7">
        <v>111</v>
      </c>
      <c r="P9" s="7">
        <v>99</v>
      </c>
      <c r="Q9" s="7">
        <v>110</v>
      </c>
      <c r="R9" s="7">
        <v>102</v>
      </c>
      <c r="S9" s="7">
        <v>96</v>
      </c>
      <c r="T9" s="7">
        <v>93</v>
      </c>
      <c r="U9" s="7">
        <v>86</v>
      </c>
      <c r="V9" s="7">
        <v>89</v>
      </c>
      <c r="W9" s="7">
        <v>103</v>
      </c>
      <c r="X9" s="7">
        <v>105</v>
      </c>
      <c r="Y9" s="7"/>
      <c r="Z9" s="7"/>
      <c r="AA9" s="7"/>
    </row>
    <row r="10" spans="1:27" s="1" customFormat="1" ht="12.75">
      <c r="A10" s="1" t="s">
        <v>19</v>
      </c>
      <c r="B10" s="1" t="s">
        <v>20</v>
      </c>
      <c r="C10" s="1">
        <f>SUM(G10:AA10)</f>
        <v>1737</v>
      </c>
      <c r="D10" s="1">
        <f>$F$2</f>
        <v>18</v>
      </c>
      <c r="E10" s="6">
        <f>C10/D10</f>
        <v>96.5</v>
      </c>
      <c r="F10" s="1"/>
      <c r="G10" s="1">
        <v>96</v>
      </c>
      <c r="H10" s="7">
        <v>97</v>
      </c>
      <c r="I10" s="7">
        <v>99</v>
      </c>
      <c r="J10" s="7">
        <v>80</v>
      </c>
      <c r="K10" s="7">
        <v>98</v>
      </c>
      <c r="L10" s="7">
        <v>76</v>
      </c>
      <c r="M10" s="7">
        <v>91</v>
      </c>
      <c r="N10" s="7">
        <v>102</v>
      </c>
      <c r="O10" s="7">
        <v>96</v>
      </c>
      <c r="P10" s="7">
        <v>106</v>
      </c>
      <c r="Q10" s="7">
        <v>121</v>
      </c>
      <c r="R10" s="7">
        <v>101</v>
      </c>
      <c r="S10" s="7">
        <v>105</v>
      </c>
      <c r="T10" s="7">
        <v>103</v>
      </c>
      <c r="U10" s="7">
        <v>79</v>
      </c>
      <c r="V10" s="7">
        <v>89</v>
      </c>
      <c r="W10" s="7">
        <v>87</v>
      </c>
      <c r="X10" s="7">
        <v>111</v>
      </c>
      <c r="Y10" s="7"/>
      <c r="Z10" s="7"/>
      <c r="AA10" s="7"/>
    </row>
    <row r="11" spans="1:27" s="1" customFormat="1" ht="12.75">
      <c r="A11" s="1" t="s">
        <v>21</v>
      </c>
      <c r="B11" s="1" t="s">
        <v>22</v>
      </c>
      <c r="C11" s="1">
        <f>SUM(G11:AA11)</f>
        <v>1730</v>
      </c>
      <c r="D11" s="1">
        <f>$F$2</f>
        <v>18</v>
      </c>
      <c r="E11" s="6">
        <f>C11/D11</f>
        <v>96.11111111111111</v>
      </c>
      <c r="F11" s="1"/>
      <c r="G11" s="1">
        <v>93</v>
      </c>
      <c r="H11" s="7">
        <v>88</v>
      </c>
      <c r="I11" s="7">
        <v>102</v>
      </c>
      <c r="J11" s="7">
        <v>80</v>
      </c>
      <c r="K11" s="7">
        <v>96</v>
      </c>
      <c r="L11" s="7">
        <v>74</v>
      </c>
      <c r="M11" s="7">
        <v>89</v>
      </c>
      <c r="N11" s="7">
        <v>87</v>
      </c>
      <c r="O11" s="7">
        <v>106</v>
      </c>
      <c r="P11" s="7">
        <v>104</v>
      </c>
      <c r="Q11" s="7">
        <v>107</v>
      </c>
      <c r="R11" s="7">
        <v>108</v>
      </c>
      <c r="S11" s="7">
        <v>92</v>
      </c>
      <c r="T11" s="7">
        <v>98</v>
      </c>
      <c r="U11" s="7">
        <v>91</v>
      </c>
      <c r="V11" s="7">
        <v>91</v>
      </c>
      <c r="W11" s="7">
        <v>112</v>
      </c>
      <c r="X11" s="7">
        <v>112</v>
      </c>
      <c r="Y11" s="7"/>
      <c r="Z11" s="7"/>
      <c r="AA11" s="7"/>
    </row>
    <row r="12" spans="1:27" s="1" customFormat="1" ht="12.75">
      <c r="A12" s="1" t="s">
        <v>23</v>
      </c>
      <c r="B12" s="1" t="s">
        <v>24</v>
      </c>
      <c r="C12" s="1">
        <f>SUM(G12:AA12)</f>
        <v>1726</v>
      </c>
      <c r="D12" s="1">
        <f>$F$2</f>
        <v>18</v>
      </c>
      <c r="E12" s="6">
        <f>C12/D12</f>
        <v>95.88888888888889</v>
      </c>
      <c r="F12" s="1"/>
      <c r="G12" s="1">
        <v>105</v>
      </c>
      <c r="H12" s="7">
        <v>86</v>
      </c>
      <c r="I12" s="7">
        <v>104</v>
      </c>
      <c r="J12" s="7">
        <v>89</v>
      </c>
      <c r="K12" s="7">
        <v>100</v>
      </c>
      <c r="L12" s="7">
        <v>91</v>
      </c>
      <c r="M12" s="7">
        <v>96</v>
      </c>
      <c r="N12" s="7">
        <v>89</v>
      </c>
      <c r="O12" s="7">
        <v>97</v>
      </c>
      <c r="P12" s="7">
        <v>100</v>
      </c>
      <c r="Q12" s="7">
        <v>108</v>
      </c>
      <c r="R12" s="7">
        <v>98</v>
      </c>
      <c r="S12" s="7">
        <v>90</v>
      </c>
      <c r="T12" s="8">
        <v>98</v>
      </c>
      <c r="U12" s="7">
        <v>96</v>
      </c>
      <c r="V12" s="7">
        <v>76</v>
      </c>
      <c r="W12" s="7">
        <v>107</v>
      </c>
      <c r="X12" s="7">
        <v>96</v>
      </c>
      <c r="Y12" s="7"/>
      <c r="Z12" s="7"/>
      <c r="AA12" s="7"/>
    </row>
    <row r="13" spans="1:27" s="1" customFormat="1" ht="12.75">
      <c r="A13" s="1" t="s">
        <v>25</v>
      </c>
      <c r="B13" s="1" t="s">
        <v>26</v>
      </c>
      <c r="C13" s="1">
        <f>SUM(G13:AA13)</f>
        <v>1704</v>
      </c>
      <c r="D13" s="1">
        <f>$F$2</f>
        <v>18</v>
      </c>
      <c r="E13" s="6">
        <f>C13/D13</f>
        <v>94.66666666666667</v>
      </c>
      <c r="F13" s="1"/>
      <c r="G13" s="1">
        <v>102</v>
      </c>
      <c r="H13" s="7">
        <v>89</v>
      </c>
      <c r="I13" s="7">
        <v>89</v>
      </c>
      <c r="J13" s="7">
        <v>79</v>
      </c>
      <c r="K13" s="7">
        <v>110</v>
      </c>
      <c r="L13" s="7">
        <v>74</v>
      </c>
      <c r="M13" s="7">
        <v>100</v>
      </c>
      <c r="N13" s="7">
        <v>100</v>
      </c>
      <c r="O13" s="7">
        <v>91</v>
      </c>
      <c r="P13" s="7">
        <v>101</v>
      </c>
      <c r="Q13" s="7">
        <v>98</v>
      </c>
      <c r="R13" s="7">
        <v>99</v>
      </c>
      <c r="S13" s="7">
        <v>93</v>
      </c>
      <c r="T13" s="7">
        <v>90</v>
      </c>
      <c r="U13" s="7">
        <v>101</v>
      </c>
      <c r="V13" s="7">
        <v>97</v>
      </c>
      <c r="W13" s="7">
        <v>104</v>
      </c>
      <c r="X13" s="7">
        <v>87</v>
      </c>
      <c r="Y13" s="7"/>
      <c r="Z13" s="7"/>
      <c r="AA13" s="7"/>
    </row>
    <row r="14" spans="1:27" s="1" customFormat="1" ht="12.75">
      <c r="A14" s="1" t="s">
        <v>27</v>
      </c>
      <c r="B14" s="1" t="s">
        <v>28</v>
      </c>
      <c r="C14" s="1">
        <f>SUM(G14:AA14)</f>
        <v>1698</v>
      </c>
      <c r="D14" s="1">
        <f>$F$2</f>
        <v>18</v>
      </c>
      <c r="E14" s="6">
        <f>C14/D14</f>
        <v>94.33333333333333</v>
      </c>
      <c r="F14" s="1"/>
      <c r="G14" s="1">
        <v>99</v>
      </c>
      <c r="H14" s="1">
        <v>100</v>
      </c>
      <c r="I14" s="1">
        <v>97</v>
      </c>
      <c r="J14" s="7">
        <v>75</v>
      </c>
      <c r="K14" s="7">
        <v>90</v>
      </c>
      <c r="L14" s="7">
        <v>82</v>
      </c>
      <c r="M14" s="7">
        <v>101</v>
      </c>
      <c r="N14" s="7">
        <v>93</v>
      </c>
      <c r="O14" s="7">
        <v>102</v>
      </c>
      <c r="P14" s="7">
        <v>94</v>
      </c>
      <c r="Q14" s="7">
        <v>118</v>
      </c>
      <c r="R14" s="7">
        <v>86</v>
      </c>
      <c r="S14" s="7">
        <v>89</v>
      </c>
      <c r="T14" s="7">
        <v>107</v>
      </c>
      <c r="U14" s="7">
        <v>79</v>
      </c>
      <c r="V14" s="7">
        <v>90</v>
      </c>
      <c r="W14" s="7">
        <v>107</v>
      </c>
      <c r="X14" s="7">
        <v>89</v>
      </c>
      <c r="Y14" s="7"/>
      <c r="Z14" s="7"/>
      <c r="AA14" s="7"/>
    </row>
    <row r="15" spans="1:27" s="1" customFormat="1" ht="12.75">
      <c r="A15" s="1" t="s">
        <v>29</v>
      </c>
      <c r="B15" s="1" t="s">
        <v>30</v>
      </c>
      <c r="C15" s="1">
        <f>SUM(G15:AA15)</f>
        <v>1631</v>
      </c>
      <c r="D15" s="1">
        <f>$F$2</f>
        <v>18</v>
      </c>
      <c r="E15" s="6">
        <f>C15/D15</f>
        <v>90.61111111111111</v>
      </c>
      <c r="F15" s="1"/>
      <c r="G15" s="1">
        <v>99</v>
      </c>
      <c r="H15" s="7">
        <v>94</v>
      </c>
      <c r="I15" s="7">
        <v>98</v>
      </c>
      <c r="J15" s="7">
        <v>78</v>
      </c>
      <c r="K15" s="7">
        <v>98</v>
      </c>
      <c r="L15" s="7">
        <v>81</v>
      </c>
      <c r="M15" s="7">
        <v>105</v>
      </c>
      <c r="N15" s="7">
        <v>87</v>
      </c>
      <c r="O15" s="7">
        <v>95</v>
      </c>
      <c r="P15" s="7">
        <v>88</v>
      </c>
      <c r="Q15" s="7">
        <v>92</v>
      </c>
      <c r="R15" s="7">
        <v>92</v>
      </c>
      <c r="S15" s="7">
        <v>89</v>
      </c>
      <c r="T15" s="7">
        <v>101</v>
      </c>
      <c r="U15" s="7">
        <v>81</v>
      </c>
      <c r="V15" s="7">
        <v>74</v>
      </c>
      <c r="W15" s="7">
        <v>91</v>
      </c>
      <c r="X15" s="7">
        <v>88</v>
      </c>
      <c r="Y15" s="7"/>
      <c r="Z15" s="7"/>
      <c r="AA15" s="7"/>
    </row>
    <row r="16" spans="1:27" s="1" customFormat="1" ht="12.75">
      <c r="A16" s="1" t="s">
        <v>31</v>
      </c>
      <c r="B16" s="1" t="s">
        <v>32</v>
      </c>
      <c r="C16" s="1">
        <f>SUM(G16:AA16)</f>
        <v>1536</v>
      </c>
      <c r="D16" s="1">
        <f>$F$2</f>
        <v>18</v>
      </c>
      <c r="E16" s="6">
        <f>C16/D16</f>
        <v>85.33333333333333</v>
      </c>
      <c r="F16" s="1"/>
      <c r="G16" s="1">
        <v>100</v>
      </c>
      <c r="H16" s="7">
        <v>83</v>
      </c>
      <c r="I16" s="7">
        <v>93</v>
      </c>
      <c r="J16" s="7">
        <v>63</v>
      </c>
      <c r="K16" s="7">
        <v>87</v>
      </c>
      <c r="L16" s="7">
        <v>64</v>
      </c>
      <c r="M16" s="7">
        <v>85</v>
      </c>
      <c r="N16" s="7">
        <v>88</v>
      </c>
      <c r="O16" s="7">
        <v>95</v>
      </c>
      <c r="P16" s="7">
        <v>87</v>
      </c>
      <c r="Q16" s="7">
        <v>102</v>
      </c>
      <c r="R16" s="7">
        <v>92</v>
      </c>
      <c r="S16" s="7">
        <v>91</v>
      </c>
      <c r="T16" s="7">
        <v>88</v>
      </c>
      <c r="U16" s="7">
        <v>81</v>
      </c>
      <c r="V16" s="7">
        <v>79</v>
      </c>
      <c r="W16" s="7">
        <v>78</v>
      </c>
      <c r="X16" s="7">
        <v>80</v>
      </c>
      <c r="Y16" s="7"/>
      <c r="Z16" s="7"/>
      <c r="AA16" s="7"/>
    </row>
    <row r="17" spans="5:27" s="1" customFormat="1" ht="12.75">
      <c r="E17" s="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1" customFormat="1" ht="12.75">
      <c r="A18" s="1"/>
      <c r="B18" s="1" t="s">
        <v>33</v>
      </c>
      <c r="C18" s="6">
        <f>SUM(G18:AZ18)/F2</f>
        <v>98</v>
      </c>
      <c r="D18" s="6"/>
      <c r="E18" s="6">
        <f>ROUNDUP(SUM(E1:E17)/12,0)</f>
        <v>98</v>
      </c>
      <c r="F18" s="6"/>
      <c r="G18" s="9">
        <f>ROUNDUP(SUM(G5:G17)/12,0)</f>
        <v>103</v>
      </c>
      <c r="H18" s="9">
        <f>ROUNDUP(SUM(H5:H17)/12,0)</f>
        <v>95</v>
      </c>
      <c r="I18" s="9">
        <f>ROUNDUP(SUM(I5:I17)/12,0)</f>
        <v>105</v>
      </c>
      <c r="J18" s="9">
        <f>ROUNDUP(SUM(J5:J17)/12,0)</f>
        <v>82</v>
      </c>
      <c r="K18" s="9">
        <f>ROUNDUP(SUM(K5:K17)/12,0)</f>
        <v>101</v>
      </c>
      <c r="L18" s="9">
        <f>ROUNDUP(SUM(L5:L17)/12,0)</f>
        <v>83</v>
      </c>
      <c r="M18" s="9">
        <f>ROUNDUP(SUM(M5:M17)/12,0)</f>
        <v>99</v>
      </c>
      <c r="N18" s="9">
        <f>ROUNDUP(SUM(N5:N17)/12,0)</f>
        <v>98</v>
      </c>
      <c r="O18" s="9">
        <f>ROUNDUP(SUM(O5:O17)/12,0)</f>
        <v>104</v>
      </c>
      <c r="P18" s="9">
        <f>ROUNDUP(SUM(P5:P17)/12,0)</f>
        <v>102</v>
      </c>
      <c r="Q18" s="9">
        <f>ROUNDUP(SUM(Q5:Q17)/12,0)</f>
        <v>110</v>
      </c>
      <c r="R18" s="9">
        <f>ROUNDUP(SUM(R5:R17)/12,0)</f>
        <v>100</v>
      </c>
      <c r="S18" s="9">
        <f>ROUNDUP(SUM(S5:S17)/12,0)</f>
        <v>98</v>
      </c>
      <c r="T18" s="10">
        <f>ROUNDUP(SUM(T5:T17)/12,0)</f>
        <v>100</v>
      </c>
      <c r="U18" s="10">
        <f>ROUNDUP(SUM(U5:U17)/12,0)</f>
        <v>93</v>
      </c>
      <c r="V18" s="10">
        <f>ROUNDUP(SUM(V5:V17)/12,0)</f>
        <v>92</v>
      </c>
      <c r="W18" s="10">
        <f>ROUNDUP(SUM(W5:W17)/12,0)</f>
        <v>102</v>
      </c>
      <c r="X18" s="10">
        <f>ROUNDUP(SUM(X5:X17)/12,0)</f>
        <v>97</v>
      </c>
      <c r="Y18" s="6"/>
      <c r="Z18" s="6"/>
      <c r="AA18" s="6"/>
    </row>
    <row r="19" s="1" customFormat="1" ht="12.75"/>
    <row r="20" s="1" customFormat="1" ht="12.75">
      <c r="A20" s="1" t="s">
        <v>34</v>
      </c>
    </row>
    <row r="21" s="1" customFormat="1" ht="12.75">
      <c r="A21" s="1" t="s">
        <v>35</v>
      </c>
    </row>
    <row r="22" s="1" customFormat="1" ht="12.75"/>
    <row r="23" spans="1:10" s="1" customFormat="1" ht="12.75">
      <c r="A23" s="1" t="s">
        <v>36</v>
      </c>
      <c r="D23" s="1" t="s">
        <v>37</v>
      </c>
      <c r="H23" s="11" t="s">
        <v>38</v>
      </c>
      <c r="I23" s="11"/>
      <c r="J23" s="11"/>
    </row>
    <row r="24" spans="1:2" s="1" customFormat="1" ht="12.75">
      <c r="A24" s="1"/>
      <c r="B24" s="1" t="s">
        <v>39</v>
      </c>
    </row>
    <row r="25" spans="1:2" s="1" customFormat="1" ht="12.75">
      <c r="A25" s="1"/>
      <c r="B25" s="1" t="s">
        <v>40</v>
      </c>
    </row>
    <row r="26" spans="1:2" s="1" customFormat="1" ht="12.75">
      <c r="A26" s="1"/>
      <c r="B26" s="1" t="s">
        <v>41</v>
      </c>
    </row>
    <row r="27" spans="1:2" s="1" customFormat="1" ht="12.75">
      <c r="A27" s="1"/>
      <c r="B27" s="1" t="s">
        <v>42</v>
      </c>
    </row>
    <row r="28" spans="1:2" s="1" customFormat="1" ht="12.75">
      <c r="A28" s="1"/>
      <c r="B28" s="1" t="s">
        <v>43</v>
      </c>
    </row>
    <row r="29" spans="1:2" s="1" customFormat="1" ht="12.75">
      <c r="A29" s="1"/>
      <c r="B29" s="1" t="s">
        <v>44</v>
      </c>
    </row>
    <row r="30" s="1" customFormat="1" ht="12.75"/>
    <row r="31" s="1" customFormat="1" ht="12.75">
      <c r="A31" s="1" t="s">
        <v>45</v>
      </c>
    </row>
    <row r="32" spans="1:3" s="1" customFormat="1" ht="12.75">
      <c r="A32" s="1"/>
      <c r="B32" s="1" t="s">
        <v>46</v>
      </c>
      <c r="C32" s="1" t="s">
        <v>47</v>
      </c>
    </row>
    <row r="33" spans="1:2" s="1" customFormat="1" ht="12.75">
      <c r="A33" s="1"/>
      <c r="B33" s="1" t="s">
        <v>48</v>
      </c>
    </row>
    <row r="34" spans="1:3" s="1" customFormat="1" ht="12.75">
      <c r="A34" s="1"/>
      <c r="B34" s="1" t="s">
        <v>49</v>
      </c>
      <c r="C34" s="1" t="s">
        <v>50</v>
      </c>
    </row>
  </sheetData>
  <printOptions/>
  <pageMargins left="0.7875" right="0.7875" top="0.7875" bottom="0.7875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4">
      <selection activeCell="E21" sqref="E21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334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335</v>
      </c>
      <c r="B3" s="5" t="s">
        <v>336</v>
      </c>
      <c r="C3" s="13" t="s">
        <v>337</v>
      </c>
      <c r="D3" s="13" t="s">
        <v>338</v>
      </c>
      <c r="E3" s="14" t="s">
        <v>339</v>
      </c>
    </row>
    <row r="4" spans="3:5" s="1" customFormat="1" ht="12.75">
      <c r="C4" s="15"/>
      <c r="D4" s="15"/>
      <c r="E4" s="16"/>
    </row>
    <row r="5" spans="1:5" s="1" customFormat="1" ht="12.75">
      <c r="A5" s="1" t="s">
        <v>340</v>
      </c>
      <c r="B5" s="1" t="s">
        <v>341</v>
      </c>
      <c r="C5" s="15">
        <v>1</v>
      </c>
      <c r="D5" s="15">
        <v>118</v>
      </c>
      <c r="E5" s="16" t="s">
        <v>342</v>
      </c>
    </row>
    <row r="6" spans="1:5" s="1" customFormat="1" ht="12.75">
      <c r="A6" s="1"/>
      <c r="B6" s="1" t="s">
        <v>343</v>
      </c>
      <c r="C6" s="15">
        <v>2</v>
      </c>
      <c r="D6" s="15">
        <v>95</v>
      </c>
      <c r="E6" s="16" t="s">
        <v>344</v>
      </c>
    </row>
    <row r="7" spans="1:5" s="1" customFormat="1" ht="12.75">
      <c r="A7" s="1"/>
      <c r="B7" s="1" t="s">
        <v>345</v>
      </c>
      <c r="C7" s="15">
        <v>3</v>
      </c>
      <c r="D7" s="15">
        <v>97</v>
      </c>
      <c r="E7" s="16" t="s">
        <v>346</v>
      </c>
    </row>
    <row r="8" spans="3:5" s="1" customFormat="1" ht="12.75">
      <c r="C8" s="15"/>
      <c r="D8" s="15"/>
      <c r="E8" s="16"/>
    </row>
    <row r="9" spans="1:5" s="1" customFormat="1" ht="12.75">
      <c r="A9" s="1" t="s">
        <v>347</v>
      </c>
      <c r="B9" s="1" t="s">
        <v>348</v>
      </c>
      <c r="C9" s="15">
        <v>1</v>
      </c>
      <c r="D9" s="17">
        <v>119</v>
      </c>
      <c r="E9" s="16" t="s">
        <v>349</v>
      </c>
    </row>
    <row r="10" spans="1:5" s="1" customFormat="1" ht="12.75">
      <c r="A10" s="1"/>
      <c r="B10" s="1" t="s">
        <v>350</v>
      </c>
      <c r="C10" s="15">
        <v>2</v>
      </c>
      <c r="D10" s="15">
        <v>91</v>
      </c>
      <c r="E10" s="16" t="s">
        <v>351</v>
      </c>
    </row>
    <row r="11" spans="1:5" s="1" customFormat="1" ht="12.75">
      <c r="A11" s="1"/>
      <c r="B11" s="1" t="s">
        <v>352</v>
      </c>
      <c r="C11" s="15">
        <v>3</v>
      </c>
      <c r="D11" s="15">
        <v>102</v>
      </c>
      <c r="E11" s="16" t="s">
        <v>353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354</v>
      </c>
      <c r="B13" s="1" t="s">
        <v>355</v>
      </c>
      <c r="C13" s="15">
        <v>1</v>
      </c>
      <c r="D13" s="15">
        <v>106</v>
      </c>
      <c r="E13" s="16" t="s">
        <v>356</v>
      </c>
    </row>
    <row r="14" spans="1:5" s="1" customFormat="1" ht="12.75">
      <c r="A14" s="1"/>
      <c r="B14" s="1" t="s">
        <v>357</v>
      </c>
      <c r="C14" s="15">
        <v>2</v>
      </c>
      <c r="D14" s="15">
        <v>96</v>
      </c>
      <c r="E14" s="16" t="s">
        <v>358</v>
      </c>
    </row>
    <row r="15" spans="1:5" s="1" customFormat="1" ht="12.75">
      <c r="A15" s="1"/>
      <c r="B15" s="1" t="s">
        <v>359</v>
      </c>
      <c r="C15" s="15">
        <v>3</v>
      </c>
      <c r="D15" s="15">
        <v>111</v>
      </c>
      <c r="E15" s="16" t="s">
        <v>360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361</v>
      </c>
      <c r="B17" s="1" t="s">
        <v>362</v>
      </c>
      <c r="C17" s="15">
        <v>1</v>
      </c>
      <c r="D17" s="15">
        <v>116</v>
      </c>
      <c r="E17" s="16" t="s">
        <v>363</v>
      </c>
    </row>
    <row r="18" spans="1:5" s="1" customFormat="1" ht="12.75">
      <c r="A18" s="1"/>
      <c r="B18" s="1" t="s">
        <v>364</v>
      </c>
      <c r="C18" s="15">
        <v>2</v>
      </c>
      <c r="D18" s="15">
        <v>95</v>
      </c>
      <c r="E18" s="16" t="s">
        <v>365</v>
      </c>
    </row>
    <row r="19" spans="1:5" s="1" customFormat="1" ht="12.75">
      <c r="A19" s="1"/>
      <c r="B19" s="1" t="s">
        <v>366</v>
      </c>
      <c r="C19" s="15">
        <v>3</v>
      </c>
      <c r="D19" s="15">
        <v>95</v>
      </c>
      <c r="E19" s="16" t="s">
        <v>367</v>
      </c>
    </row>
    <row r="20" s="1" customFormat="1" ht="12.75">
      <c r="E20" s="16"/>
    </row>
    <row r="21" spans="1:4" s="1" customFormat="1" ht="12.75">
      <c r="A21" s="1"/>
      <c r="B21" s="1" t="s">
        <v>368</v>
      </c>
      <c r="C21" s="1"/>
      <c r="D21" s="6">
        <f>ROUNDUP(SUM(D1:D19)/12,0)</f>
        <v>104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5">
      <selection activeCell="D21" sqref="D21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369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370</v>
      </c>
      <c r="B3" s="5" t="s">
        <v>371</v>
      </c>
      <c r="C3" s="13" t="s">
        <v>372</v>
      </c>
      <c r="D3" s="13" t="s">
        <v>373</v>
      </c>
      <c r="E3" s="14" t="s">
        <v>374</v>
      </c>
    </row>
    <row r="4" spans="3:5" s="1" customFormat="1" ht="12.75">
      <c r="C4" s="15"/>
      <c r="D4" s="15"/>
      <c r="E4" s="16"/>
    </row>
    <row r="5" spans="1:5" s="1" customFormat="1" ht="12.75">
      <c r="A5" s="1" t="s">
        <v>375</v>
      </c>
      <c r="B5" s="1" t="s">
        <v>376</v>
      </c>
      <c r="C5" s="15">
        <v>1</v>
      </c>
      <c r="D5" s="15">
        <v>100</v>
      </c>
      <c r="E5" s="16" t="s">
        <v>377</v>
      </c>
    </row>
    <row r="6" spans="1:5" s="1" customFormat="1" ht="12.75">
      <c r="A6" s="1"/>
      <c r="B6" s="1" t="s">
        <v>378</v>
      </c>
      <c r="C6" s="15">
        <v>2</v>
      </c>
      <c r="D6" s="15">
        <v>116</v>
      </c>
      <c r="E6" s="16" t="s">
        <v>379</v>
      </c>
    </row>
    <row r="7" spans="1:5" s="1" customFormat="1" ht="12.75">
      <c r="A7" s="1"/>
      <c r="B7" s="1" t="s">
        <v>380</v>
      </c>
      <c r="C7" s="15">
        <v>3</v>
      </c>
      <c r="D7" s="15">
        <v>88</v>
      </c>
      <c r="E7" s="16" t="s">
        <v>381</v>
      </c>
    </row>
    <row r="8" spans="3:5" s="1" customFormat="1" ht="12.75">
      <c r="C8" s="15"/>
      <c r="D8" s="15"/>
      <c r="E8" s="16"/>
    </row>
    <row r="9" spans="1:5" s="1" customFormat="1" ht="12.75">
      <c r="A9" s="1" t="s">
        <v>382</v>
      </c>
      <c r="B9" s="1" t="s">
        <v>383</v>
      </c>
      <c r="C9" s="15">
        <v>1</v>
      </c>
      <c r="D9" s="17">
        <v>104</v>
      </c>
      <c r="E9" s="16" t="s">
        <v>384</v>
      </c>
    </row>
    <row r="10" spans="1:5" s="1" customFormat="1" ht="12.75">
      <c r="A10" s="1"/>
      <c r="B10" s="1" t="s">
        <v>385</v>
      </c>
      <c r="C10" s="15">
        <v>2</v>
      </c>
      <c r="D10" s="15">
        <v>99</v>
      </c>
      <c r="E10" s="16" t="s">
        <v>386</v>
      </c>
    </row>
    <row r="11" spans="1:5" s="1" customFormat="1" ht="12.75">
      <c r="A11" s="1"/>
      <c r="B11" s="1" t="s">
        <v>387</v>
      </c>
      <c r="C11" s="15">
        <v>3</v>
      </c>
      <c r="D11" s="15">
        <v>110</v>
      </c>
      <c r="E11" s="16" t="s">
        <v>388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389</v>
      </c>
      <c r="B13" s="1" t="s">
        <v>390</v>
      </c>
      <c r="C13" s="15">
        <v>1</v>
      </c>
      <c r="D13" s="15">
        <v>104</v>
      </c>
      <c r="E13" s="16" t="s">
        <v>391</v>
      </c>
    </row>
    <row r="14" spans="1:5" s="1" customFormat="1" ht="12.75">
      <c r="A14" s="1"/>
      <c r="B14" s="1" t="s">
        <v>392</v>
      </c>
      <c r="C14" s="15">
        <v>2</v>
      </c>
      <c r="D14" s="15">
        <v>101</v>
      </c>
      <c r="E14" s="16" t="s">
        <v>393</v>
      </c>
    </row>
    <row r="15" spans="1:5" s="1" customFormat="1" ht="12.75">
      <c r="A15" s="1"/>
      <c r="B15" s="1" t="s">
        <v>394</v>
      </c>
      <c r="C15" s="15">
        <v>3</v>
      </c>
      <c r="D15" s="15">
        <v>106</v>
      </c>
      <c r="E15" s="16" t="s">
        <v>395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396</v>
      </c>
      <c r="B17" s="1" t="s">
        <v>397</v>
      </c>
      <c r="C17" s="15">
        <v>1</v>
      </c>
      <c r="D17" s="15">
        <v>87</v>
      </c>
      <c r="E17" s="16" t="s">
        <v>398</v>
      </c>
    </row>
    <row r="18" spans="1:5" s="1" customFormat="1" ht="12.75">
      <c r="A18" s="1"/>
      <c r="B18" s="1" t="s">
        <v>399</v>
      </c>
      <c r="C18" s="15">
        <v>2</v>
      </c>
      <c r="D18" s="15">
        <v>94</v>
      </c>
      <c r="E18" s="16" t="s">
        <v>400</v>
      </c>
    </row>
    <row r="19" spans="1:5" s="1" customFormat="1" ht="12.75">
      <c r="A19" s="1"/>
      <c r="B19" s="1" t="s">
        <v>401</v>
      </c>
      <c r="C19" s="15">
        <v>3</v>
      </c>
      <c r="D19" s="15">
        <v>106</v>
      </c>
      <c r="E19" s="16" t="s">
        <v>402</v>
      </c>
    </row>
    <row r="20" s="1" customFormat="1" ht="12.75">
      <c r="E20" s="16"/>
    </row>
    <row r="21" spans="1:4" s="1" customFormat="1" ht="12.75">
      <c r="A21" s="1"/>
      <c r="B21" s="1" t="s">
        <v>403</v>
      </c>
      <c r="C21" s="1"/>
      <c r="D21" s="18">
        <f>ROUNDUP(SUM(D1:D19)/12,0)</f>
        <v>102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3">
      <selection activeCell="D20" sqref="D20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404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405</v>
      </c>
      <c r="B3" s="5" t="s">
        <v>406</v>
      </c>
      <c r="C3" s="13" t="s">
        <v>407</v>
      </c>
      <c r="D3" s="13" t="s">
        <v>408</v>
      </c>
      <c r="E3" s="14" t="s">
        <v>409</v>
      </c>
    </row>
    <row r="4" spans="3:5" s="1" customFormat="1" ht="12.75">
      <c r="C4" s="15"/>
      <c r="D4" s="15"/>
      <c r="E4" s="16"/>
    </row>
    <row r="5" spans="1:5" s="1" customFormat="1" ht="12.75">
      <c r="A5" s="1" t="s">
        <v>410</v>
      </c>
      <c r="B5" s="1" t="s">
        <v>411</v>
      </c>
      <c r="C5" s="15">
        <v>1</v>
      </c>
      <c r="D5" s="15">
        <v>110</v>
      </c>
      <c r="E5" s="16" t="s">
        <v>412</v>
      </c>
    </row>
    <row r="6" spans="1:5" s="1" customFormat="1" ht="12.75">
      <c r="A6" s="1"/>
      <c r="B6" s="1" t="s">
        <v>413</v>
      </c>
      <c r="C6" s="15">
        <v>2</v>
      </c>
      <c r="D6" s="15">
        <v>98</v>
      </c>
      <c r="E6" s="16" t="s">
        <v>414</v>
      </c>
    </row>
    <row r="7" spans="1:5" s="1" customFormat="1" ht="12.75">
      <c r="A7" s="1"/>
      <c r="B7" s="1" t="s">
        <v>415</v>
      </c>
      <c r="C7" s="15">
        <v>3</v>
      </c>
      <c r="D7" s="15">
        <v>126</v>
      </c>
      <c r="E7" s="16" t="s">
        <v>416</v>
      </c>
    </row>
    <row r="8" spans="3:5" s="1" customFormat="1" ht="12.75">
      <c r="C8" s="15"/>
      <c r="D8" s="15"/>
      <c r="E8" s="16"/>
    </row>
    <row r="9" spans="1:5" s="1" customFormat="1" ht="12.75">
      <c r="A9" s="1" t="s">
        <v>417</v>
      </c>
      <c r="B9" s="1" t="s">
        <v>418</v>
      </c>
      <c r="C9" s="15">
        <v>1</v>
      </c>
      <c r="D9" s="17">
        <v>111</v>
      </c>
      <c r="E9" s="16" t="s">
        <v>419</v>
      </c>
    </row>
    <row r="10" spans="1:5" s="1" customFormat="1" ht="12.75">
      <c r="A10" s="1"/>
      <c r="B10" s="1" t="s">
        <v>420</v>
      </c>
      <c r="C10" s="15">
        <v>2</v>
      </c>
      <c r="D10" s="15">
        <v>107</v>
      </c>
      <c r="E10" s="16" t="s">
        <v>421</v>
      </c>
    </row>
    <row r="11" spans="1:5" s="1" customFormat="1" ht="12.75">
      <c r="A11" s="1"/>
      <c r="B11" s="1" t="s">
        <v>422</v>
      </c>
      <c r="C11" s="15">
        <v>3</v>
      </c>
      <c r="D11" s="15">
        <v>108</v>
      </c>
      <c r="E11" s="16" t="s">
        <v>423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424</v>
      </c>
      <c r="B13" s="1" t="s">
        <v>425</v>
      </c>
      <c r="C13" s="15">
        <v>1</v>
      </c>
      <c r="D13" s="15">
        <v>108</v>
      </c>
      <c r="E13" s="16" t="s">
        <v>426</v>
      </c>
    </row>
    <row r="14" spans="1:5" s="1" customFormat="1" ht="12.75">
      <c r="A14" s="1"/>
      <c r="B14" s="1" t="s">
        <v>427</v>
      </c>
      <c r="C14" s="15">
        <v>2</v>
      </c>
      <c r="D14" s="15">
        <v>92</v>
      </c>
      <c r="E14" s="16" t="s">
        <v>428</v>
      </c>
    </row>
    <row r="15" spans="1:5" s="1" customFormat="1" ht="12.75">
      <c r="A15" s="1"/>
      <c r="B15" s="1" t="s">
        <v>429</v>
      </c>
      <c r="C15" s="15">
        <v>3</v>
      </c>
      <c r="D15" s="15">
        <v>121</v>
      </c>
      <c r="E15" s="16" t="s">
        <v>430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431</v>
      </c>
      <c r="B17" s="1" t="s">
        <v>432</v>
      </c>
      <c r="C17" s="15">
        <v>1</v>
      </c>
      <c r="D17" s="15">
        <v>102</v>
      </c>
      <c r="E17" s="16" t="s">
        <v>433</v>
      </c>
    </row>
    <row r="18" spans="1:5" s="1" customFormat="1" ht="12.75">
      <c r="A18" s="1"/>
      <c r="B18" s="1" t="s">
        <v>434</v>
      </c>
      <c r="C18" s="15">
        <v>2</v>
      </c>
      <c r="D18" s="15">
        <v>119</v>
      </c>
      <c r="E18" s="16" t="s">
        <v>435</v>
      </c>
    </row>
    <row r="19" spans="1:5" s="1" customFormat="1" ht="12.75">
      <c r="A19" s="1"/>
      <c r="B19" s="1" t="s">
        <v>436</v>
      </c>
      <c r="C19" s="15">
        <v>3</v>
      </c>
      <c r="D19" s="15">
        <v>118</v>
      </c>
      <c r="E19" s="16" t="s">
        <v>437</v>
      </c>
    </row>
    <row r="20" s="1" customFormat="1" ht="12.75">
      <c r="E20" s="16"/>
    </row>
    <row r="21" spans="1:4" s="1" customFormat="1" ht="12.75">
      <c r="A21" s="1"/>
      <c r="B21" s="1" t="s">
        <v>438</v>
      </c>
      <c r="C21" s="1"/>
      <c r="D21" s="18">
        <f>ROUNDUP(SUM(D1:D19)/12,0)</f>
        <v>110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8">
      <selection activeCell="E21" sqref="E21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439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440</v>
      </c>
      <c r="B3" s="5" t="s">
        <v>441</v>
      </c>
      <c r="C3" s="13" t="s">
        <v>442</v>
      </c>
      <c r="D3" s="13" t="s">
        <v>443</v>
      </c>
      <c r="E3" s="14" t="s">
        <v>444</v>
      </c>
    </row>
    <row r="4" spans="3:5" s="1" customFormat="1" ht="12.75">
      <c r="C4" s="15"/>
      <c r="D4" s="15"/>
      <c r="E4" s="16"/>
    </row>
    <row r="5" spans="1:5" s="1" customFormat="1" ht="12.75">
      <c r="A5" s="1" t="s">
        <v>445</v>
      </c>
      <c r="B5" s="1" t="s">
        <v>446</v>
      </c>
      <c r="C5" s="15">
        <v>1</v>
      </c>
      <c r="D5" s="15">
        <v>92</v>
      </c>
      <c r="E5" s="16" t="s">
        <v>447</v>
      </c>
    </row>
    <row r="6" spans="1:5" s="1" customFormat="1" ht="12.75">
      <c r="A6" s="1"/>
      <c r="B6" s="1" t="s">
        <v>448</v>
      </c>
      <c r="C6" s="15">
        <v>2</v>
      </c>
      <c r="D6" s="15">
        <v>99</v>
      </c>
      <c r="E6" s="16" t="s">
        <v>449</v>
      </c>
    </row>
    <row r="7" spans="1:5" s="1" customFormat="1" ht="12.75">
      <c r="A7" s="1"/>
      <c r="B7" s="1" t="s">
        <v>450</v>
      </c>
      <c r="C7" s="15">
        <v>3</v>
      </c>
      <c r="D7" s="15">
        <v>99</v>
      </c>
      <c r="E7" s="16" t="s">
        <v>451</v>
      </c>
    </row>
    <row r="8" spans="3:5" s="1" customFormat="1" ht="12.75">
      <c r="C8" s="15"/>
      <c r="D8" s="15"/>
      <c r="E8" s="16"/>
    </row>
    <row r="9" spans="1:5" s="1" customFormat="1" ht="12.75">
      <c r="A9" s="1" t="s">
        <v>452</v>
      </c>
      <c r="B9" s="1" t="s">
        <v>453</v>
      </c>
      <c r="C9" s="15">
        <v>1</v>
      </c>
      <c r="D9" s="17">
        <v>101</v>
      </c>
      <c r="E9" s="16" t="s">
        <v>454</v>
      </c>
    </row>
    <row r="10" spans="1:5" s="1" customFormat="1" ht="12.75">
      <c r="A10" s="1"/>
      <c r="B10" s="1" t="s">
        <v>455</v>
      </c>
      <c r="C10" s="15">
        <v>2</v>
      </c>
      <c r="D10" s="15">
        <v>92</v>
      </c>
      <c r="E10" s="16" t="s">
        <v>456</v>
      </c>
    </row>
    <row r="11" spans="1:5" s="1" customFormat="1" ht="12.75">
      <c r="A11" s="1"/>
      <c r="B11" s="1" t="s">
        <v>457</v>
      </c>
      <c r="C11" s="15">
        <v>3</v>
      </c>
      <c r="D11" s="15">
        <v>86</v>
      </c>
      <c r="E11" s="16" t="s">
        <v>458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459</v>
      </c>
      <c r="B13" s="1" t="s">
        <v>460</v>
      </c>
      <c r="C13" s="15">
        <v>1</v>
      </c>
      <c r="D13" s="15">
        <v>108</v>
      </c>
      <c r="E13" s="16" t="s">
        <v>461</v>
      </c>
    </row>
    <row r="14" spans="1:5" s="1" customFormat="1" ht="12.75">
      <c r="A14" s="1"/>
      <c r="B14" s="1" t="s">
        <v>462</v>
      </c>
      <c r="C14" s="15">
        <v>2</v>
      </c>
      <c r="D14" s="15">
        <v>102</v>
      </c>
      <c r="E14" s="16" t="s">
        <v>463</v>
      </c>
    </row>
    <row r="15" spans="1:5" s="1" customFormat="1" ht="12.75">
      <c r="A15" s="1"/>
      <c r="B15" s="1" t="s">
        <v>464</v>
      </c>
      <c r="C15" s="15">
        <v>3</v>
      </c>
      <c r="D15" s="15">
        <v>98</v>
      </c>
      <c r="E15" s="16" t="s">
        <v>465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466</v>
      </c>
      <c r="B17" s="1" t="s">
        <v>467</v>
      </c>
      <c r="C17" s="15">
        <v>1</v>
      </c>
      <c r="D17" s="15">
        <v>115</v>
      </c>
      <c r="E17" s="16" t="s">
        <v>468</v>
      </c>
    </row>
    <row r="18" spans="1:5" s="1" customFormat="1" ht="12.75">
      <c r="A18" s="1"/>
      <c r="B18" s="1" t="s">
        <v>469</v>
      </c>
      <c r="C18" s="15">
        <v>2</v>
      </c>
      <c r="D18" s="15">
        <v>105</v>
      </c>
      <c r="E18" s="16" t="s">
        <v>470</v>
      </c>
    </row>
    <row r="19" spans="1:5" s="1" customFormat="1" ht="12.75">
      <c r="A19" s="1"/>
      <c r="B19" s="1" t="s">
        <v>471</v>
      </c>
      <c r="C19" s="15">
        <v>3</v>
      </c>
      <c r="D19" s="15">
        <v>102</v>
      </c>
      <c r="E19" s="16" t="s">
        <v>472</v>
      </c>
    </row>
    <row r="20" s="1" customFormat="1" ht="12.75">
      <c r="E20" s="16"/>
    </row>
    <row r="21" spans="1:4" s="1" customFormat="1" ht="12.75">
      <c r="A21" s="1"/>
      <c r="B21" s="1" t="s">
        <v>473</v>
      </c>
      <c r="C21" s="1"/>
      <c r="D21" s="18">
        <f>ROUNDUP(SUM(D1:D19)/12,0)</f>
        <v>100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474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475</v>
      </c>
      <c r="B3" s="5" t="s">
        <v>476</v>
      </c>
      <c r="C3" s="13" t="s">
        <v>477</v>
      </c>
      <c r="D3" s="13" t="s">
        <v>478</v>
      </c>
      <c r="E3" s="14" t="s">
        <v>479</v>
      </c>
    </row>
    <row r="4" spans="3:5" s="1" customFormat="1" ht="12.75">
      <c r="C4" s="15"/>
      <c r="D4" s="15"/>
      <c r="E4" s="16"/>
    </row>
    <row r="5" spans="1:5" s="1" customFormat="1" ht="12.75">
      <c r="A5" s="1" t="s">
        <v>480</v>
      </c>
      <c r="B5" s="1" t="s">
        <v>481</v>
      </c>
      <c r="C5" s="15">
        <v>1</v>
      </c>
      <c r="D5" s="15">
        <v>89</v>
      </c>
      <c r="E5" s="16" t="s">
        <v>482</v>
      </c>
    </row>
    <row r="6" spans="1:5" s="1" customFormat="1" ht="12.75">
      <c r="A6" s="1"/>
      <c r="B6" s="1" t="s">
        <v>483</v>
      </c>
      <c r="C6" s="15">
        <v>2</v>
      </c>
      <c r="D6" s="15">
        <v>106</v>
      </c>
      <c r="E6" s="16" t="s">
        <v>484</v>
      </c>
    </row>
    <row r="7" spans="1:5" s="1" customFormat="1" ht="12.75">
      <c r="A7" s="1"/>
      <c r="B7" s="1" t="s">
        <v>485</v>
      </c>
      <c r="C7" s="15">
        <v>3</v>
      </c>
      <c r="D7" s="15">
        <v>90</v>
      </c>
      <c r="E7" s="16" t="s">
        <v>486</v>
      </c>
    </row>
    <row r="8" spans="3:5" s="1" customFormat="1" ht="12.75">
      <c r="C8" s="15"/>
      <c r="D8" s="15"/>
      <c r="E8" s="16"/>
    </row>
    <row r="9" spans="1:5" s="1" customFormat="1" ht="12.75">
      <c r="A9" s="1" t="s">
        <v>487</v>
      </c>
      <c r="B9" s="1" t="s">
        <v>488</v>
      </c>
      <c r="C9" s="15">
        <v>1</v>
      </c>
      <c r="D9" s="17">
        <v>92</v>
      </c>
      <c r="E9" s="16" t="s">
        <v>489</v>
      </c>
    </row>
    <row r="10" spans="1:5" s="1" customFormat="1" ht="12.75">
      <c r="A10" s="1"/>
      <c r="B10" s="1" t="s">
        <v>490</v>
      </c>
      <c r="C10" s="15">
        <v>2</v>
      </c>
      <c r="D10" s="15">
        <v>96</v>
      </c>
      <c r="E10" s="16" t="s">
        <v>491</v>
      </c>
    </row>
    <row r="11" spans="1:5" s="1" customFormat="1" ht="12.75">
      <c r="A11" s="1"/>
      <c r="B11" s="1" t="s">
        <v>492</v>
      </c>
      <c r="C11" s="15">
        <v>3</v>
      </c>
      <c r="D11" s="15">
        <v>107</v>
      </c>
      <c r="E11" s="16" t="s">
        <v>493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494</v>
      </c>
      <c r="B13" s="1" t="s">
        <v>495</v>
      </c>
      <c r="C13" s="15">
        <v>1</v>
      </c>
      <c r="D13" s="15">
        <v>89</v>
      </c>
      <c r="E13" s="16" t="s">
        <v>496</v>
      </c>
    </row>
    <row r="14" spans="1:5" s="1" customFormat="1" ht="12.75">
      <c r="A14" s="1"/>
      <c r="B14" s="1" t="s">
        <v>497</v>
      </c>
      <c r="C14" s="15">
        <v>2</v>
      </c>
      <c r="D14" s="15">
        <v>110</v>
      </c>
      <c r="E14" s="16" t="s">
        <v>498</v>
      </c>
    </row>
    <row r="15" spans="1:5" s="1" customFormat="1" ht="12.75">
      <c r="A15" s="1"/>
      <c r="B15" s="1" t="s">
        <v>499</v>
      </c>
      <c r="C15" s="15">
        <v>3</v>
      </c>
      <c r="D15" s="15">
        <v>99</v>
      </c>
      <c r="E15" s="16" t="s">
        <v>500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501</v>
      </c>
      <c r="B17" s="1" t="s">
        <v>502</v>
      </c>
      <c r="C17" s="15">
        <v>1</v>
      </c>
      <c r="D17" s="15">
        <v>91</v>
      </c>
      <c r="E17" s="16" t="s">
        <v>503</v>
      </c>
    </row>
    <row r="18" spans="1:5" s="1" customFormat="1" ht="12.75">
      <c r="A18" s="1"/>
      <c r="B18" s="1" t="s">
        <v>504</v>
      </c>
      <c r="C18" s="15">
        <v>2</v>
      </c>
      <c r="D18" s="15">
        <v>93</v>
      </c>
      <c r="E18" s="16" t="s">
        <v>505</v>
      </c>
    </row>
    <row r="19" spans="1:5" s="1" customFormat="1" ht="12.75">
      <c r="A19" s="1"/>
      <c r="B19" s="1" t="s">
        <v>506</v>
      </c>
      <c r="C19" s="15">
        <v>3</v>
      </c>
      <c r="D19" s="15">
        <v>105</v>
      </c>
      <c r="E19" s="16" t="s">
        <v>507</v>
      </c>
    </row>
    <row r="20" s="1" customFormat="1" ht="12.75">
      <c r="E20" s="16"/>
    </row>
    <row r="21" spans="1:4" s="1" customFormat="1" ht="12.75">
      <c r="A21" s="1"/>
      <c r="B21" s="1" t="s">
        <v>508</v>
      </c>
      <c r="C21" s="1"/>
      <c r="D21" s="18">
        <f>ROUNDUP(SUM(D1:D19)/12,0)</f>
        <v>98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15" sqref="E15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509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510</v>
      </c>
      <c r="B3" s="5" t="s">
        <v>511</v>
      </c>
      <c r="C3" s="13" t="s">
        <v>512</v>
      </c>
      <c r="D3" s="13" t="s">
        <v>513</v>
      </c>
      <c r="E3" s="14" t="s">
        <v>514</v>
      </c>
    </row>
    <row r="4" spans="3:5" s="1" customFormat="1" ht="12.75">
      <c r="C4" s="15"/>
      <c r="D4" s="15"/>
      <c r="E4" s="16"/>
    </row>
    <row r="5" spans="1:5" s="1" customFormat="1" ht="12.75">
      <c r="A5" s="1" t="s">
        <v>515</v>
      </c>
      <c r="B5" s="1" t="s">
        <v>516</v>
      </c>
      <c r="C5" s="15">
        <v>1</v>
      </c>
      <c r="D5" s="15">
        <v>90</v>
      </c>
      <c r="E5" s="16" t="s">
        <v>517</v>
      </c>
    </row>
    <row r="6" spans="1:5" s="1" customFormat="1" ht="12.75">
      <c r="A6" s="1"/>
      <c r="B6" s="1" t="s">
        <v>518</v>
      </c>
      <c r="C6" s="15">
        <v>2</v>
      </c>
      <c r="D6" s="15">
        <v>93</v>
      </c>
      <c r="E6" s="16" t="s">
        <v>519</v>
      </c>
    </row>
    <row r="7" spans="1:5" s="1" customFormat="1" ht="12.75">
      <c r="A7" s="1"/>
      <c r="B7" s="1" t="s">
        <v>520</v>
      </c>
      <c r="C7" s="15">
        <v>3</v>
      </c>
      <c r="D7" s="15">
        <v>107</v>
      </c>
      <c r="E7" s="16" t="s">
        <v>521</v>
      </c>
    </row>
    <row r="8" spans="3:5" s="1" customFormat="1" ht="12.75">
      <c r="C8" s="15"/>
      <c r="D8" s="15"/>
      <c r="E8" s="16"/>
    </row>
    <row r="9" spans="1:5" s="1" customFormat="1" ht="12.75">
      <c r="A9" s="1" t="s">
        <v>522</v>
      </c>
      <c r="B9" s="1" t="s">
        <v>523</v>
      </c>
      <c r="C9" s="15">
        <v>1</v>
      </c>
      <c r="D9" s="17">
        <v>88</v>
      </c>
      <c r="E9" s="16" t="s">
        <v>524</v>
      </c>
    </row>
    <row r="10" spans="1:5" s="1" customFormat="1" ht="12.75">
      <c r="A10" s="1"/>
      <c r="B10" s="1" t="s">
        <v>525</v>
      </c>
      <c r="C10" s="15">
        <v>2</v>
      </c>
      <c r="D10" s="15">
        <v>98</v>
      </c>
      <c r="E10" s="16" t="s">
        <v>526</v>
      </c>
    </row>
    <row r="11" spans="1:5" s="1" customFormat="1" ht="12.75">
      <c r="A11" s="1"/>
      <c r="B11" s="1" t="s">
        <v>527</v>
      </c>
      <c r="C11" s="15">
        <v>3</v>
      </c>
      <c r="D11" s="15">
        <v>98</v>
      </c>
      <c r="E11" s="16" t="s">
        <v>528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529</v>
      </c>
      <c r="B13" s="1" t="s">
        <v>530</v>
      </c>
      <c r="C13" s="15">
        <v>1</v>
      </c>
      <c r="D13" s="15">
        <v>104</v>
      </c>
      <c r="E13" s="16" t="s">
        <v>531</v>
      </c>
    </row>
    <row r="14" spans="1:5" s="1" customFormat="1" ht="12.75">
      <c r="A14" s="1"/>
      <c r="B14" s="1" t="s">
        <v>532</v>
      </c>
      <c r="C14" s="15">
        <v>2</v>
      </c>
      <c r="D14" s="15">
        <v>103</v>
      </c>
      <c r="E14" s="16" t="s">
        <v>533</v>
      </c>
    </row>
    <row r="15" spans="1:5" s="1" customFormat="1" ht="12.75">
      <c r="A15" s="1"/>
      <c r="B15" s="1" t="s">
        <v>534</v>
      </c>
      <c r="C15" s="15">
        <v>3</v>
      </c>
      <c r="D15" s="15">
        <v>105</v>
      </c>
      <c r="E15" s="16" t="s">
        <v>535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536</v>
      </c>
      <c r="B17" s="1" t="s">
        <v>537</v>
      </c>
      <c r="C17" s="15">
        <v>1</v>
      </c>
      <c r="D17" s="15">
        <v>93</v>
      </c>
      <c r="E17" s="16" t="s">
        <v>538</v>
      </c>
    </row>
    <row r="18" spans="1:5" s="1" customFormat="1" ht="12.75">
      <c r="A18" s="1"/>
      <c r="B18" s="1" t="s">
        <v>539</v>
      </c>
      <c r="C18" s="15">
        <v>2</v>
      </c>
      <c r="D18" s="15">
        <v>110</v>
      </c>
      <c r="E18" s="16" t="s">
        <v>540</v>
      </c>
    </row>
    <row r="19" spans="1:5" s="1" customFormat="1" ht="12.75">
      <c r="A19" s="1"/>
      <c r="B19" s="1" t="s">
        <v>541</v>
      </c>
      <c r="C19" s="15">
        <v>3</v>
      </c>
      <c r="D19" s="15">
        <v>101</v>
      </c>
      <c r="E19" s="16" t="s">
        <v>542</v>
      </c>
    </row>
    <row r="20" s="1" customFormat="1" ht="12.75">
      <c r="E20" s="16"/>
    </row>
    <row r="21" spans="1:4" s="1" customFormat="1" ht="12.75">
      <c r="A21" s="1"/>
      <c r="B21" s="1" t="s">
        <v>543</v>
      </c>
      <c r="C21" s="1"/>
      <c r="D21" s="18">
        <f>ROUNDUP(SUM(D1:D19)/12,0)</f>
        <v>100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5" sqref="E5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544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545</v>
      </c>
      <c r="B3" s="5" t="s">
        <v>546</v>
      </c>
      <c r="C3" s="13" t="s">
        <v>547</v>
      </c>
      <c r="D3" s="13" t="s">
        <v>548</v>
      </c>
      <c r="E3" s="14" t="s">
        <v>549</v>
      </c>
    </row>
    <row r="4" spans="3:5" s="1" customFormat="1" ht="12.75">
      <c r="C4" s="15"/>
      <c r="D4" s="15"/>
      <c r="E4" s="16"/>
    </row>
    <row r="5" spans="1:5" s="1" customFormat="1" ht="12.75">
      <c r="A5" s="1" t="s">
        <v>550</v>
      </c>
      <c r="B5" s="1" t="s">
        <v>551</v>
      </c>
      <c r="C5" s="15">
        <v>1</v>
      </c>
      <c r="D5" s="15">
        <v>79</v>
      </c>
      <c r="E5" s="16" t="s">
        <v>552</v>
      </c>
    </row>
    <row r="6" spans="1:5" s="1" customFormat="1" ht="12.75">
      <c r="A6" s="1"/>
      <c r="B6" s="1" t="s">
        <v>553</v>
      </c>
      <c r="C6" s="15">
        <v>2</v>
      </c>
      <c r="D6" s="15">
        <v>109</v>
      </c>
      <c r="E6" s="16" t="s">
        <v>554</v>
      </c>
    </row>
    <row r="7" spans="1:5" s="1" customFormat="1" ht="12.75">
      <c r="A7" s="1"/>
      <c r="B7" s="1" t="s">
        <v>555</v>
      </c>
      <c r="C7" s="15">
        <v>3</v>
      </c>
      <c r="D7" s="15">
        <v>98</v>
      </c>
      <c r="E7" s="16" t="s">
        <v>556</v>
      </c>
    </row>
    <row r="8" spans="3:5" s="1" customFormat="1" ht="12.75">
      <c r="C8" s="15"/>
      <c r="D8" s="15"/>
      <c r="E8" s="16"/>
    </row>
    <row r="9" spans="1:5" s="1" customFormat="1" ht="12.75">
      <c r="A9" s="1" t="s">
        <v>557</v>
      </c>
      <c r="B9" s="1" t="s">
        <v>558</v>
      </c>
      <c r="C9" s="15">
        <v>1</v>
      </c>
      <c r="D9" s="17">
        <v>81</v>
      </c>
      <c r="E9" s="16" t="s">
        <v>559</v>
      </c>
    </row>
    <row r="10" spans="1:5" s="1" customFormat="1" ht="12.75">
      <c r="A10" s="1"/>
      <c r="B10" s="1" t="s">
        <v>560</v>
      </c>
      <c r="C10" s="15">
        <v>2</v>
      </c>
      <c r="D10" s="15">
        <v>91</v>
      </c>
      <c r="E10" s="16" t="s">
        <v>561</v>
      </c>
    </row>
    <row r="11" spans="1:5" s="1" customFormat="1" ht="12.75">
      <c r="A11" s="1"/>
      <c r="B11" s="1" t="s">
        <v>562</v>
      </c>
      <c r="C11" s="15">
        <v>3</v>
      </c>
      <c r="D11" s="15">
        <v>107</v>
      </c>
      <c r="E11" s="16" t="s">
        <v>563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564</v>
      </c>
      <c r="B13" s="1" t="s">
        <v>565</v>
      </c>
      <c r="C13" s="15">
        <v>1</v>
      </c>
      <c r="D13" s="15">
        <v>104</v>
      </c>
      <c r="E13" s="16" t="s">
        <v>566</v>
      </c>
    </row>
    <row r="14" spans="1:5" s="1" customFormat="1" ht="12.75">
      <c r="A14" s="1"/>
      <c r="B14" s="1" t="s">
        <v>567</v>
      </c>
      <c r="C14" s="15">
        <v>2</v>
      </c>
      <c r="D14" s="15">
        <v>81</v>
      </c>
      <c r="E14" s="16" t="s">
        <v>568</v>
      </c>
    </row>
    <row r="15" spans="1:5" s="1" customFormat="1" ht="12.75">
      <c r="A15" s="1"/>
      <c r="B15" s="1" t="s">
        <v>569</v>
      </c>
      <c r="C15" s="15">
        <v>3</v>
      </c>
      <c r="D15" s="15">
        <v>96</v>
      </c>
      <c r="E15" s="16" t="s">
        <v>570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571</v>
      </c>
      <c r="B17" s="1" t="s">
        <v>572</v>
      </c>
      <c r="C17" s="15">
        <v>1</v>
      </c>
      <c r="D17" s="15">
        <v>79</v>
      </c>
      <c r="E17" s="16" t="s">
        <v>573</v>
      </c>
    </row>
    <row r="18" spans="1:5" s="1" customFormat="1" ht="12.75">
      <c r="A18" s="1"/>
      <c r="B18" s="1" t="s">
        <v>574</v>
      </c>
      <c r="C18" s="15">
        <v>2</v>
      </c>
      <c r="D18" s="15">
        <v>86</v>
      </c>
      <c r="E18" s="16" t="s">
        <v>575</v>
      </c>
    </row>
    <row r="19" spans="1:5" s="1" customFormat="1" ht="12.75">
      <c r="A19" s="1"/>
      <c r="B19" s="1" t="s">
        <v>576</v>
      </c>
      <c r="C19" s="15">
        <v>3</v>
      </c>
      <c r="D19" s="15">
        <v>101</v>
      </c>
      <c r="E19" s="16" t="s">
        <v>577</v>
      </c>
    </row>
    <row r="20" s="1" customFormat="1" ht="12.75">
      <c r="E20" s="16"/>
    </row>
    <row r="21" spans="1:4" s="1" customFormat="1" ht="12.75">
      <c r="A21" s="1"/>
      <c r="B21" s="1" t="s">
        <v>578</v>
      </c>
      <c r="C21" s="1"/>
      <c r="D21" s="18">
        <f>ROUNDUP(SUM(D1:D19)/12,0)</f>
        <v>93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5">
      <selection activeCell="D21" sqref="D21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579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580</v>
      </c>
      <c r="B3" s="5" t="s">
        <v>581</v>
      </c>
      <c r="C3" s="13" t="s">
        <v>582</v>
      </c>
      <c r="D3" s="13" t="s">
        <v>583</v>
      </c>
      <c r="E3" s="14" t="s">
        <v>584</v>
      </c>
    </row>
    <row r="4" spans="3:5" s="1" customFormat="1" ht="12.75">
      <c r="C4" s="15"/>
      <c r="D4" s="15"/>
      <c r="E4" s="16"/>
    </row>
    <row r="5" spans="1:5" s="1" customFormat="1" ht="12.75">
      <c r="A5" s="1" t="s">
        <v>585</v>
      </c>
      <c r="B5" s="1" t="s">
        <v>586</v>
      </c>
      <c r="C5" s="15">
        <v>1</v>
      </c>
      <c r="D5" s="15">
        <v>99</v>
      </c>
      <c r="E5" s="16" t="s">
        <v>587</v>
      </c>
    </row>
    <row r="6" spans="1:5" s="1" customFormat="1" ht="12.75">
      <c r="A6" s="1"/>
      <c r="B6" s="1" t="s">
        <v>588</v>
      </c>
      <c r="C6" s="15">
        <v>2</v>
      </c>
      <c r="D6" s="15">
        <v>95</v>
      </c>
      <c r="E6" s="16" t="s">
        <v>589</v>
      </c>
    </row>
    <row r="7" spans="1:5" s="1" customFormat="1" ht="12.75">
      <c r="A7" s="1"/>
      <c r="B7" s="1" t="s">
        <v>590</v>
      </c>
      <c r="C7" s="15">
        <v>3</v>
      </c>
      <c r="D7" s="15">
        <v>89</v>
      </c>
      <c r="E7" s="16" t="s">
        <v>591</v>
      </c>
    </row>
    <row r="8" spans="3:5" s="1" customFormat="1" ht="12.75">
      <c r="C8" s="15"/>
      <c r="D8" s="15"/>
      <c r="E8" s="16"/>
    </row>
    <row r="9" spans="1:5" s="1" customFormat="1" ht="12.75">
      <c r="A9" s="1" t="s">
        <v>592</v>
      </c>
      <c r="B9" s="1" t="s">
        <v>593</v>
      </c>
      <c r="C9" s="15">
        <v>1</v>
      </c>
      <c r="D9" s="17">
        <v>74</v>
      </c>
      <c r="E9" s="16" t="s">
        <v>594</v>
      </c>
    </row>
    <row r="10" spans="1:5" s="1" customFormat="1" ht="12.75">
      <c r="A10" s="1"/>
      <c r="B10" s="1" t="s">
        <v>595</v>
      </c>
      <c r="C10" s="15">
        <v>2</v>
      </c>
      <c r="D10" s="15">
        <v>79</v>
      </c>
      <c r="E10" s="16" t="s">
        <v>596</v>
      </c>
    </row>
    <row r="11" spans="1:5" s="1" customFormat="1" ht="12.75">
      <c r="A11" s="1"/>
      <c r="B11" s="1" t="s">
        <v>597</v>
      </c>
      <c r="C11" s="15">
        <v>3</v>
      </c>
      <c r="D11" s="15">
        <v>76</v>
      </c>
      <c r="E11" s="16" t="s">
        <v>598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599</v>
      </c>
      <c r="B13" s="1" t="s">
        <v>600</v>
      </c>
      <c r="C13" s="15">
        <v>1</v>
      </c>
      <c r="D13" s="15">
        <v>89</v>
      </c>
      <c r="E13" s="16" t="s">
        <v>601</v>
      </c>
    </row>
    <row r="14" spans="1:5" s="1" customFormat="1" ht="12.75">
      <c r="A14" s="1"/>
      <c r="B14" s="1" t="s">
        <v>602</v>
      </c>
      <c r="C14" s="15">
        <v>2</v>
      </c>
      <c r="D14" s="15">
        <v>112</v>
      </c>
      <c r="E14" s="16" t="s">
        <v>603</v>
      </c>
    </row>
    <row r="15" spans="1:5" s="1" customFormat="1" ht="12.75">
      <c r="A15" s="1"/>
      <c r="B15" s="1" t="s">
        <v>604</v>
      </c>
      <c r="C15" s="15">
        <v>3</v>
      </c>
      <c r="D15" s="15">
        <v>91</v>
      </c>
      <c r="E15" s="16" t="s">
        <v>605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606</v>
      </c>
      <c r="B17" s="1" t="s">
        <v>607</v>
      </c>
      <c r="C17" s="15">
        <v>1</v>
      </c>
      <c r="D17" s="15">
        <v>90</v>
      </c>
      <c r="E17" s="16" t="s">
        <v>608</v>
      </c>
    </row>
    <row r="18" spans="1:5" s="1" customFormat="1" ht="12.75">
      <c r="A18" s="1"/>
      <c r="B18" s="1" t="s">
        <v>609</v>
      </c>
      <c r="C18" s="15">
        <v>2</v>
      </c>
      <c r="D18" s="15">
        <v>97</v>
      </c>
      <c r="E18" s="16" t="s">
        <v>610</v>
      </c>
    </row>
    <row r="19" spans="1:5" s="1" customFormat="1" ht="12.75">
      <c r="A19" s="1"/>
      <c r="B19" s="1" t="s">
        <v>611</v>
      </c>
      <c r="C19" s="15">
        <v>3</v>
      </c>
      <c r="D19" s="15">
        <v>112</v>
      </c>
      <c r="E19" s="16" t="s">
        <v>612</v>
      </c>
    </row>
    <row r="20" s="1" customFormat="1" ht="12.75">
      <c r="E20" s="16"/>
    </row>
    <row r="21" spans="1:4" s="1" customFormat="1" ht="12.75">
      <c r="A21" s="1"/>
      <c r="B21" s="1" t="s">
        <v>613</v>
      </c>
      <c r="C21" s="1"/>
      <c r="D21" s="18">
        <f>ROUNDUP(SUM(D1:D19)/12,0)</f>
        <v>92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G1" sqref="G1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614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615</v>
      </c>
      <c r="B3" s="5" t="s">
        <v>616</v>
      </c>
      <c r="C3" s="13" t="s">
        <v>617</v>
      </c>
      <c r="D3" s="13" t="s">
        <v>618</v>
      </c>
      <c r="E3" s="14" t="s">
        <v>619</v>
      </c>
    </row>
    <row r="4" spans="3:5" s="1" customFormat="1" ht="12.75">
      <c r="C4" s="15"/>
      <c r="D4" s="15"/>
      <c r="E4" s="16"/>
    </row>
    <row r="5" spans="1:5" s="1" customFormat="1" ht="12.75">
      <c r="A5" s="1" t="s">
        <v>620</v>
      </c>
      <c r="B5" s="1" t="s">
        <v>621</v>
      </c>
      <c r="C5" s="15">
        <v>1</v>
      </c>
      <c r="D5" s="15">
        <v>113</v>
      </c>
      <c r="E5" s="16" t="s">
        <v>622</v>
      </c>
    </row>
    <row r="6" spans="1:5" s="1" customFormat="1" ht="12.75">
      <c r="A6" s="1"/>
      <c r="B6" s="1" t="s">
        <v>623</v>
      </c>
      <c r="C6" s="15">
        <v>2</v>
      </c>
      <c r="D6" s="15">
        <v>107</v>
      </c>
      <c r="E6" s="16" t="s">
        <v>624</v>
      </c>
    </row>
    <row r="7" spans="1:5" s="1" customFormat="1" ht="12.75">
      <c r="A7" s="1"/>
      <c r="B7" s="1" t="s">
        <v>625</v>
      </c>
      <c r="C7" s="15">
        <v>3</v>
      </c>
      <c r="D7" s="15">
        <v>103</v>
      </c>
      <c r="E7" s="16" t="s">
        <v>626</v>
      </c>
    </row>
    <row r="8" spans="3:5" s="1" customFormat="1" ht="12.75">
      <c r="C8" s="15"/>
      <c r="D8" s="15"/>
      <c r="E8" s="16"/>
    </row>
    <row r="9" spans="1:5" s="1" customFormat="1" ht="12.75">
      <c r="A9" s="1" t="s">
        <v>627</v>
      </c>
      <c r="B9" s="1" t="s">
        <v>628</v>
      </c>
      <c r="C9" s="15">
        <v>1</v>
      </c>
      <c r="D9" s="17">
        <v>91</v>
      </c>
      <c r="E9" s="16" t="s">
        <v>629</v>
      </c>
    </row>
    <row r="10" spans="1:5" s="1" customFormat="1" ht="12.75">
      <c r="A10" s="1"/>
      <c r="B10" s="1" t="s">
        <v>630</v>
      </c>
      <c r="C10" s="15">
        <v>2</v>
      </c>
      <c r="D10" s="15">
        <v>104</v>
      </c>
      <c r="E10" s="16" t="s">
        <v>631</v>
      </c>
    </row>
    <row r="11" spans="1:5" s="1" customFormat="1" ht="12.75">
      <c r="A11" s="1"/>
      <c r="B11" s="1" t="s">
        <v>632</v>
      </c>
      <c r="C11" s="15">
        <v>3</v>
      </c>
      <c r="D11" s="15">
        <v>103</v>
      </c>
      <c r="E11" s="16" t="s">
        <v>633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634</v>
      </c>
      <c r="B13" s="1" t="s">
        <v>635</v>
      </c>
      <c r="C13" s="15">
        <v>1</v>
      </c>
      <c r="D13" s="15">
        <v>78</v>
      </c>
      <c r="E13" s="16" t="s">
        <v>636</v>
      </c>
    </row>
    <row r="14" spans="1:5" s="1" customFormat="1" ht="12.75">
      <c r="A14" s="1"/>
      <c r="B14" s="1" t="s">
        <v>637</v>
      </c>
      <c r="C14" s="15">
        <v>2</v>
      </c>
      <c r="D14" s="15">
        <v>112</v>
      </c>
      <c r="E14" s="16" t="s">
        <v>638</v>
      </c>
    </row>
    <row r="15" spans="1:5" s="1" customFormat="1" ht="12.75">
      <c r="A15" s="1"/>
      <c r="B15" s="1" t="s">
        <v>639</v>
      </c>
      <c r="C15" s="15">
        <v>3</v>
      </c>
      <c r="D15" s="15">
        <v>103</v>
      </c>
      <c r="E15" s="16" t="s">
        <v>640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641</v>
      </c>
      <c r="B17" s="1" t="s">
        <v>642</v>
      </c>
      <c r="C17" s="15">
        <v>1</v>
      </c>
      <c r="D17" s="15">
        <v>87</v>
      </c>
      <c r="E17" s="16" t="s">
        <v>643</v>
      </c>
    </row>
    <row r="18" spans="1:5" s="1" customFormat="1" ht="12.75">
      <c r="A18" s="1"/>
      <c r="B18" s="1" t="s">
        <v>644</v>
      </c>
      <c r="C18" s="15">
        <v>2</v>
      </c>
      <c r="D18" s="15">
        <v>115</v>
      </c>
      <c r="E18" s="16" t="s">
        <v>645</v>
      </c>
    </row>
    <row r="19" spans="1:5" s="1" customFormat="1" ht="12.75">
      <c r="A19" s="1"/>
      <c r="B19" s="1" t="s">
        <v>646</v>
      </c>
      <c r="C19" s="15">
        <v>3</v>
      </c>
      <c r="D19" s="15">
        <v>107</v>
      </c>
      <c r="E19" s="16" t="s">
        <v>647</v>
      </c>
    </row>
    <row r="20" s="1" customFormat="1" ht="12.75">
      <c r="E20" s="16"/>
    </row>
    <row r="21" spans="1:4" s="1" customFormat="1" ht="12.75">
      <c r="A21" s="1"/>
      <c r="B21" s="1" t="s">
        <v>648</v>
      </c>
      <c r="C21" s="1"/>
      <c r="D21" s="18">
        <f>ROUNDUP(SUM(D1:D19)/12,0)</f>
        <v>102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8">
      <selection activeCell="F11" sqref="F11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649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650</v>
      </c>
      <c r="B3" s="5" t="s">
        <v>651</v>
      </c>
      <c r="C3" s="13" t="s">
        <v>652</v>
      </c>
      <c r="D3" s="13" t="s">
        <v>653</v>
      </c>
      <c r="E3" s="14" t="s">
        <v>654</v>
      </c>
    </row>
    <row r="4" spans="3:5" s="1" customFormat="1" ht="12.75">
      <c r="C4" s="15"/>
      <c r="D4" s="15"/>
      <c r="E4" s="16"/>
    </row>
    <row r="5" spans="1:5" s="1" customFormat="1" ht="12.75">
      <c r="A5" s="1" t="s">
        <v>655</v>
      </c>
      <c r="B5" s="1" t="s">
        <v>656</v>
      </c>
      <c r="C5" s="15" t="s">
        <v>657</v>
      </c>
      <c r="D5" s="15">
        <v>88</v>
      </c>
      <c r="E5" s="16" t="s">
        <v>658</v>
      </c>
    </row>
    <row r="6" spans="1:5" s="1" customFormat="1" ht="12.75">
      <c r="A6" s="1"/>
      <c r="B6" s="1" t="s">
        <v>659</v>
      </c>
      <c r="C6" s="15" t="s">
        <v>660</v>
      </c>
      <c r="D6" s="15">
        <v>87</v>
      </c>
      <c r="E6" s="16" t="s">
        <v>661</v>
      </c>
    </row>
    <row r="7" spans="1:5" s="1" customFormat="1" ht="12.75">
      <c r="A7" s="1"/>
      <c r="B7" s="1" t="s">
        <v>662</v>
      </c>
      <c r="C7" s="15" t="s">
        <v>663</v>
      </c>
      <c r="D7" s="15">
        <v>80</v>
      </c>
      <c r="E7" s="16" t="s">
        <v>664</v>
      </c>
    </row>
    <row r="8" spans="3:5" s="1" customFormat="1" ht="12.75">
      <c r="C8" s="15"/>
      <c r="D8" s="15"/>
      <c r="E8" s="16"/>
    </row>
    <row r="9" spans="1:5" s="1" customFormat="1" ht="12.75">
      <c r="A9" s="1" t="s">
        <v>665</v>
      </c>
      <c r="B9" s="1" t="s">
        <v>666</v>
      </c>
      <c r="C9" s="15">
        <v>1</v>
      </c>
      <c r="D9" s="17">
        <v>96</v>
      </c>
      <c r="E9" s="16" t="s">
        <v>667</v>
      </c>
    </row>
    <row r="10" spans="1:5" s="1" customFormat="1" ht="12.75">
      <c r="A10" s="1"/>
      <c r="B10" s="1" t="s">
        <v>668</v>
      </c>
      <c r="C10" s="15">
        <v>2</v>
      </c>
      <c r="D10" s="15">
        <v>89</v>
      </c>
      <c r="E10" s="16" t="s">
        <v>669</v>
      </c>
    </row>
    <row r="11" spans="1:5" s="1" customFormat="1" ht="12.75">
      <c r="A11" s="1"/>
      <c r="B11" s="1" t="s">
        <v>670</v>
      </c>
      <c r="C11" s="15">
        <v>3</v>
      </c>
      <c r="D11" s="15">
        <v>112</v>
      </c>
      <c r="E11" s="16" t="s">
        <v>671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672</v>
      </c>
      <c r="B13" s="1" t="s">
        <v>673</v>
      </c>
      <c r="C13" s="15">
        <v>1</v>
      </c>
      <c r="D13" s="15">
        <v>101</v>
      </c>
      <c r="E13" s="16" t="s">
        <v>674</v>
      </c>
    </row>
    <row r="14" spans="1:5" s="1" customFormat="1" ht="12.75">
      <c r="A14" s="1"/>
      <c r="B14" s="1" t="s">
        <v>675</v>
      </c>
      <c r="C14" s="15">
        <v>2</v>
      </c>
      <c r="D14" s="15">
        <v>111</v>
      </c>
      <c r="E14" s="16" t="s">
        <v>676</v>
      </c>
    </row>
    <row r="15" spans="1:5" s="1" customFormat="1" ht="12.75">
      <c r="A15" s="1"/>
      <c r="B15" s="1" t="s">
        <v>677</v>
      </c>
      <c r="C15" s="15">
        <v>3</v>
      </c>
      <c r="D15" s="15">
        <v>105</v>
      </c>
      <c r="E15" s="16" t="s">
        <v>678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679</v>
      </c>
      <c r="B17" s="1" t="s">
        <v>680</v>
      </c>
      <c r="C17" s="15">
        <v>1</v>
      </c>
      <c r="D17" s="15">
        <v>89</v>
      </c>
      <c r="E17" s="16" t="s">
        <v>681</v>
      </c>
    </row>
    <row r="18" spans="1:5" s="1" customFormat="1" ht="12.75">
      <c r="A18" s="1"/>
      <c r="B18" s="1" t="s">
        <v>682</v>
      </c>
      <c r="C18" s="15">
        <v>2</v>
      </c>
      <c r="D18" s="15">
        <v>101</v>
      </c>
      <c r="E18" s="16" t="s">
        <v>683</v>
      </c>
    </row>
    <row r="19" spans="1:5" s="1" customFormat="1" ht="12.75">
      <c r="A19" s="1"/>
      <c r="B19" s="1" t="s">
        <v>684</v>
      </c>
      <c r="C19" s="15">
        <v>3</v>
      </c>
      <c r="D19" s="15">
        <v>105</v>
      </c>
      <c r="E19" s="16" t="s">
        <v>685</v>
      </c>
    </row>
    <row r="20" s="1" customFormat="1" ht="12.75">
      <c r="E20" s="16"/>
    </row>
    <row r="21" spans="1:4" s="1" customFormat="1" ht="12.75">
      <c r="A21" s="1"/>
      <c r="B21" s="1" t="s">
        <v>686</v>
      </c>
      <c r="C21" s="1"/>
      <c r="D21" s="18">
        <f>ROUNDUP(SUM(D1:D19)/12,0)</f>
        <v>97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D6" sqref="D6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51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52</v>
      </c>
      <c r="B3" s="5" t="s">
        <v>53</v>
      </c>
      <c r="C3" s="13" t="s">
        <v>54</v>
      </c>
      <c r="D3" s="13" t="s">
        <v>55</v>
      </c>
      <c r="E3" s="14" t="s">
        <v>56</v>
      </c>
    </row>
    <row r="4" spans="3:5" s="1" customFormat="1" ht="12.75">
      <c r="C4" s="15"/>
      <c r="D4" s="15"/>
      <c r="E4" s="16"/>
    </row>
    <row r="5" spans="1:5" s="1" customFormat="1" ht="12.75">
      <c r="A5" s="1" t="s">
        <v>57</v>
      </c>
      <c r="B5" s="1" t="s">
        <v>58</v>
      </c>
      <c r="C5" s="15">
        <v>1</v>
      </c>
      <c r="D5" s="15">
        <v>99</v>
      </c>
      <c r="E5" s="16" t="s">
        <v>59</v>
      </c>
    </row>
    <row r="6" spans="1:5" s="1" customFormat="1" ht="12.75">
      <c r="A6" s="1"/>
      <c r="B6" s="1" t="s">
        <v>60</v>
      </c>
      <c r="C6" s="15">
        <v>2</v>
      </c>
      <c r="D6" s="15">
        <v>98</v>
      </c>
      <c r="E6" s="16" t="s">
        <v>61</v>
      </c>
    </row>
    <row r="7" spans="1:5" s="1" customFormat="1" ht="12.75">
      <c r="A7" s="1"/>
      <c r="B7" s="1" t="s">
        <v>62</v>
      </c>
      <c r="C7" s="15">
        <v>3</v>
      </c>
      <c r="D7" s="15">
        <v>105</v>
      </c>
      <c r="E7" s="16" t="s">
        <v>63</v>
      </c>
    </row>
    <row r="8" spans="3:5" s="1" customFormat="1" ht="12.75">
      <c r="C8" s="15"/>
      <c r="D8" s="15"/>
      <c r="E8" s="16"/>
    </row>
    <row r="9" spans="1:5" s="1" customFormat="1" ht="12.75">
      <c r="A9" s="1" t="s">
        <v>64</v>
      </c>
      <c r="B9" s="1" t="s">
        <v>65</v>
      </c>
      <c r="C9" s="15">
        <v>1</v>
      </c>
      <c r="D9" s="17">
        <v>99</v>
      </c>
      <c r="E9" s="16" t="s">
        <v>66</v>
      </c>
    </row>
    <row r="10" spans="1:5" s="1" customFormat="1" ht="12.75">
      <c r="A10" s="1"/>
      <c r="B10" s="1" t="s">
        <v>67</v>
      </c>
      <c r="C10" s="15">
        <v>2</v>
      </c>
      <c r="D10" s="15">
        <v>107</v>
      </c>
      <c r="E10" s="16" t="s">
        <v>68</v>
      </c>
    </row>
    <row r="11" spans="1:5" s="1" customFormat="1" ht="12.75">
      <c r="A11" s="1"/>
      <c r="B11" s="1" t="s">
        <v>69</v>
      </c>
      <c r="C11" s="15">
        <v>3</v>
      </c>
      <c r="D11" s="15">
        <v>113</v>
      </c>
      <c r="E11" s="16" t="s">
        <v>70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71</v>
      </c>
      <c r="B13" s="1" t="s">
        <v>72</v>
      </c>
      <c r="C13" s="15">
        <v>1</v>
      </c>
      <c r="D13" s="15">
        <v>93</v>
      </c>
      <c r="E13" s="16" t="s">
        <v>73</v>
      </c>
    </row>
    <row r="14" spans="1:5" s="1" customFormat="1" ht="12.75">
      <c r="A14" s="1"/>
      <c r="B14" s="1" t="s">
        <v>74</v>
      </c>
      <c r="C14" s="15">
        <v>2</v>
      </c>
      <c r="D14" s="15">
        <v>100</v>
      </c>
      <c r="E14" s="16" t="s">
        <v>75</v>
      </c>
    </row>
    <row r="15" spans="1:5" s="1" customFormat="1" ht="12.75">
      <c r="A15" s="1"/>
      <c r="B15" s="1" t="s">
        <v>76</v>
      </c>
      <c r="C15" s="15">
        <v>3</v>
      </c>
      <c r="D15" s="15">
        <v>99</v>
      </c>
      <c r="E15" s="16" t="s">
        <v>77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78</v>
      </c>
      <c r="B17" s="1" t="s">
        <v>79</v>
      </c>
      <c r="C17" s="15">
        <v>1</v>
      </c>
      <c r="D17" s="15">
        <v>114</v>
      </c>
      <c r="E17" s="16" t="s">
        <v>80</v>
      </c>
    </row>
    <row r="18" spans="1:5" s="1" customFormat="1" ht="12.75">
      <c r="A18" s="1"/>
      <c r="B18" s="1" t="s">
        <v>81</v>
      </c>
      <c r="C18" s="15">
        <v>2</v>
      </c>
      <c r="D18" s="15">
        <v>96</v>
      </c>
      <c r="E18" s="16" t="s">
        <v>82</v>
      </c>
    </row>
    <row r="19" spans="1:5" s="1" customFormat="1" ht="12.75">
      <c r="A19" s="1"/>
      <c r="B19" s="1" t="s">
        <v>83</v>
      </c>
      <c r="C19" s="15">
        <v>3</v>
      </c>
      <c r="D19" s="15">
        <v>102</v>
      </c>
      <c r="E19" s="16" t="s">
        <v>84</v>
      </c>
    </row>
    <row r="20" s="1" customFormat="1" ht="12.75">
      <c r="E20" s="16"/>
    </row>
    <row r="21" spans="1:4" s="1" customFormat="1" ht="12.75">
      <c r="A21" s="1"/>
      <c r="B21" s="1" t="s">
        <v>85</v>
      </c>
      <c r="C21" s="1"/>
      <c r="D21" s="6">
        <f>SUM(D1:D19)/12</f>
        <v>102.08333333333333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7">
      <selection activeCell="E17" sqref="E17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86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87</v>
      </c>
      <c r="B3" s="5" t="s">
        <v>88</v>
      </c>
      <c r="C3" s="13" t="s">
        <v>89</v>
      </c>
      <c r="D3" s="13" t="s">
        <v>90</v>
      </c>
      <c r="E3" s="14" t="s">
        <v>91</v>
      </c>
    </row>
    <row r="4" spans="3:5" s="1" customFormat="1" ht="12.75">
      <c r="C4" s="15"/>
      <c r="D4" s="15"/>
      <c r="E4" s="16"/>
    </row>
    <row r="5" spans="1:5" s="1" customFormat="1" ht="12.75">
      <c r="A5" s="1" t="s">
        <v>92</v>
      </c>
      <c r="B5" s="1" t="s">
        <v>93</v>
      </c>
      <c r="C5" s="15">
        <v>1</v>
      </c>
      <c r="D5" s="15">
        <v>97</v>
      </c>
      <c r="E5" s="16" t="s">
        <v>94</v>
      </c>
    </row>
    <row r="6" spans="1:5" s="1" customFormat="1" ht="12.75">
      <c r="A6" s="1"/>
      <c r="B6" s="1" t="s">
        <v>95</v>
      </c>
      <c r="C6" s="15">
        <v>2</v>
      </c>
      <c r="D6" s="15">
        <v>86</v>
      </c>
      <c r="E6" s="16" t="s">
        <v>96</v>
      </c>
    </row>
    <row r="7" spans="1:5" s="1" customFormat="1" ht="12.75">
      <c r="A7" s="1"/>
      <c r="B7" s="1" t="s">
        <v>97</v>
      </c>
      <c r="C7" s="15">
        <v>3</v>
      </c>
      <c r="D7" s="15">
        <v>99</v>
      </c>
      <c r="E7" s="16" t="s">
        <v>98</v>
      </c>
    </row>
    <row r="8" spans="3:5" s="1" customFormat="1" ht="12.75">
      <c r="C8" s="15"/>
      <c r="D8" s="15"/>
      <c r="E8" s="16"/>
    </row>
    <row r="9" spans="1:5" s="1" customFormat="1" ht="12.75">
      <c r="A9" s="1" t="s">
        <v>99</v>
      </c>
      <c r="B9" s="1" t="s">
        <v>100</v>
      </c>
      <c r="C9" s="15">
        <v>1</v>
      </c>
      <c r="D9" s="17">
        <v>89</v>
      </c>
      <c r="E9" s="16" t="s">
        <v>101</v>
      </c>
    </row>
    <row r="10" spans="1:5" s="1" customFormat="1" ht="12.75">
      <c r="A10" s="1"/>
      <c r="B10" s="1" t="s">
        <v>102</v>
      </c>
      <c r="C10" s="15">
        <v>2</v>
      </c>
      <c r="D10" s="15">
        <v>100</v>
      </c>
      <c r="E10" s="16" t="s">
        <v>103</v>
      </c>
    </row>
    <row r="11" spans="1:5" s="1" customFormat="1" ht="12.75">
      <c r="A11" s="1"/>
      <c r="B11" s="1" t="s">
        <v>104</v>
      </c>
      <c r="C11" s="15">
        <v>3</v>
      </c>
      <c r="D11" s="15">
        <v>94</v>
      </c>
      <c r="E11" s="16" t="s">
        <v>105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106</v>
      </c>
      <c r="B13" s="1" t="s">
        <v>107</v>
      </c>
      <c r="C13" s="15">
        <v>1</v>
      </c>
      <c r="D13" s="15">
        <v>107</v>
      </c>
      <c r="E13" s="16" t="s">
        <v>108</v>
      </c>
    </row>
    <row r="14" spans="1:5" s="1" customFormat="1" ht="12.75">
      <c r="A14" s="1"/>
      <c r="B14" s="1" t="s">
        <v>109</v>
      </c>
      <c r="C14" s="15">
        <v>2</v>
      </c>
      <c r="D14" s="15">
        <v>89</v>
      </c>
      <c r="E14" s="16" t="s">
        <v>110</v>
      </c>
    </row>
    <row r="15" spans="1:5" s="1" customFormat="1" ht="12.75">
      <c r="A15" s="1"/>
      <c r="B15" s="1" t="s">
        <v>111</v>
      </c>
      <c r="C15" s="15">
        <v>3</v>
      </c>
      <c r="D15" s="15">
        <v>88</v>
      </c>
      <c r="E15" s="16" t="s">
        <v>112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113</v>
      </c>
      <c r="B17" s="1" t="s">
        <v>114</v>
      </c>
      <c r="C17" s="15">
        <v>1</v>
      </c>
      <c r="D17" s="15">
        <v>83</v>
      </c>
      <c r="E17" s="16" t="s">
        <v>115</v>
      </c>
    </row>
    <row r="18" spans="1:5" s="1" customFormat="1" ht="12.75">
      <c r="A18" s="1"/>
      <c r="B18" s="1" t="s">
        <v>116</v>
      </c>
      <c r="C18" s="15">
        <v>2</v>
      </c>
      <c r="D18" s="15">
        <v>104</v>
      </c>
      <c r="E18" s="16" t="s">
        <v>117</v>
      </c>
    </row>
    <row r="19" spans="1:5" s="1" customFormat="1" ht="12.75">
      <c r="A19" s="1"/>
      <c r="B19" s="1" t="s">
        <v>118</v>
      </c>
      <c r="C19" s="15">
        <v>3</v>
      </c>
      <c r="D19" s="15">
        <v>99</v>
      </c>
      <c r="E19" s="16" t="s">
        <v>119</v>
      </c>
    </row>
    <row r="20" s="1" customFormat="1" ht="12.75">
      <c r="E20" s="16"/>
    </row>
    <row r="21" spans="1:4" s="1" customFormat="1" ht="12.75">
      <c r="A21" s="1"/>
      <c r="B21" s="1" t="s">
        <v>120</v>
      </c>
      <c r="C21" s="1"/>
      <c r="D21" s="6">
        <f>SUM(D1:D19)/12</f>
        <v>94.58333333333333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11" sqref="E11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121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122</v>
      </c>
      <c r="B3" s="5" t="s">
        <v>123</v>
      </c>
      <c r="C3" s="13" t="s">
        <v>124</v>
      </c>
      <c r="D3" s="13" t="s">
        <v>125</v>
      </c>
      <c r="E3" s="14" t="s">
        <v>126</v>
      </c>
    </row>
    <row r="4" spans="3:5" s="1" customFormat="1" ht="12.75">
      <c r="C4" s="15"/>
      <c r="D4" s="15"/>
      <c r="E4" s="16"/>
    </row>
    <row r="5" spans="1:5" s="1" customFormat="1" ht="12.75">
      <c r="A5" s="1" t="s">
        <v>127</v>
      </c>
      <c r="B5" s="1" t="s">
        <v>128</v>
      </c>
      <c r="C5" s="15">
        <v>1</v>
      </c>
      <c r="D5" s="15">
        <v>102</v>
      </c>
      <c r="E5" s="16" t="s">
        <v>129</v>
      </c>
    </row>
    <row r="6" spans="1:5" s="1" customFormat="1" ht="12.75">
      <c r="A6" s="1"/>
      <c r="B6" s="1" t="s">
        <v>130</v>
      </c>
      <c r="C6" s="15">
        <v>2</v>
      </c>
      <c r="D6" s="15">
        <v>106</v>
      </c>
      <c r="E6" s="16" t="s">
        <v>131</v>
      </c>
    </row>
    <row r="7" spans="1:5" s="1" customFormat="1" ht="12.75">
      <c r="A7" s="1"/>
      <c r="B7" s="1" t="s">
        <v>132</v>
      </c>
      <c r="C7" s="15">
        <v>3</v>
      </c>
      <c r="D7" s="15">
        <v>99</v>
      </c>
      <c r="E7" s="16" t="s">
        <v>133</v>
      </c>
    </row>
    <row r="8" spans="3:5" s="1" customFormat="1" ht="12.75">
      <c r="C8" s="15"/>
      <c r="D8" s="15"/>
      <c r="E8" s="16"/>
    </row>
    <row r="9" spans="1:5" s="1" customFormat="1" ht="12.75">
      <c r="A9" s="1" t="s">
        <v>134</v>
      </c>
      <c r="B9" s="1" t="s">
        <v>135</v>
      </c>
      <c r="C9" s="15">
        <v>1</v>
      </c>
      <c r="D9" s="17">
        <v>97</v>
      </c>
      <c r="E9" s="16" t="s">
        <v>136</v>
      </c>
    </row>
    <row r="10" spans="1:5" s="1" customFormat="1" ht="12.75">
      <c r="A10" s="1"/>
      <c r="B10" s="1" t="s">
        <v>137</v>
      </c>
      <c r="C10" s="15">
        <v>2</v>
      </c>
      <c r="D10" s="15">
        <v>105</v>
      </c>
      <c r="E10" s="16" t="s">
        <v>138</v>
      </c>
    </row>
    <row r="11" spans="1:5" s="1" customFormat="1" ht="12.75">
      <c r="A11" s="1"/>
      <c r="B11" s="1" t="s">
        <v>139</v>
      </c>
      <c r="C11" s="15">
        <v>3</v>
      </c>
      <c r="D11" s="15">
        <v>117</v>
      </c>
      <c r="E11" s="16" t="s">
        <v>140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141</v>
      </c>
      <c r="B13" s="1" t="s">
        <v>142</v>
      </c>
      <c r="C13" s="15">
        <v>1</v>
      </c>
      <c r="D13" s="15">
        <v>93</v>
      </c>
      <c r="E13" s="16" t="s">
        <v>143</v>
      </c>
    </row>
    <row r="14" spans="1:5" s="1" customFormat="1" ht="12.75">
      <c r="A14" s="1"/>
      <c r="B14" s="1" t="s">
        <v>144</v>
      </c>
      <c r="C14" s="15">
        <v>2</v>
      </c>
      <c r="D14" s="15">
        <v>116</v>
      </c>
      <c r="E14" s="16" t="s">
        <v>145</v>
      </c>
    </row>
    <row r="15" spans="1:5" s="1" customFormat="1" ht="12.75">
      <c r="A15" s="1"/>
      <c r="B15" s="1" t="s">
        <v>146</v>
      </c>
      <c r="C15" s="15">
        <v>3</v>
      </c>
      <c r="D15" s="15">
        <v>98</v>
      </c>
      <c r="E15" s="16" t="s">
        <v>147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148</v>
      </c>
      <c r="B17" s="1" t="s">
        <v>149</v>
      </c>
      <c r="C17" s="15">
        <v>1</v>
      </c>
      <c r="D17" s="15">
        <v>104</v>
      </c>
      <c r="E17" s="16" t="s">
        <v>150</v>
      </c>
    </row>
    <row r="18" spans="1:5" s="1" customFormat="1" ht="12.75">
      <c r="A18" s="1"/>
      <c r="B18" s="1" t="s">
        <v>151</v>
      </c>
      <c r="C18" s="15">
        <v>2</v>
      </c>
      <c r="D18" s="15">
        <v>89</v>
      </c>
      <c r="E18" s="16" t="s">
        <v>152</v>
      </c>
    </row>
    <row r="19" spans="1:5" s="1" customFormat="1" ht="12.75">
      <c r="A19" s="1"/>
      <c r="B19" s="1" t="s">
        <v>153</v>
      </c>
      <c r="C19" s="15">
        <v>3</v>
      </c>
      <c r="D19" s="15">
        <v>125</v>
      </c>
      <c r="E19" s="16" t="s">
        <v>154</v>
      </c>
    </row>
    <row r="20" s="1" customFormat="1" ht="12.75">
      <c r="E20" s="16"/>
    </row>
    <row r="21" spans="1:4" s="1" customFormat="1" ht="12.75">
      <c r="A21" s="1"/>
      <c r="B21" s="1" t="s">
        <v>155</v>
      </c>
      <c r="C21" s="1"/>
      <c r="D21" s="6">
        <f>SUM(D1:D19)/12</f>
        <v>104.25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0">
      <selection activeCell="B22" sqref="B22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156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157</v>
      </c>
      <c r="B3" s="5" t="s">
        <v>158</v>
      </c>
      <c r="C3" s="13" t="s">
        <v>159</v>
      </c>
      <c r="D3" s="13" t="s">
        <v>160</v>
      </c>
      <c r="E3" s="14" t="s">
        <v>161</v>
      </c>
    </row>
    <row r="4" spans="3:5" s="1" customFormat="1" ht="12.75">
      <c r="C4" s="15"/>
      <c r="D4" s="15"/>
      <c r="E4" s="16"/>
    </row>
    <row r="5" spans="1:5" s="1" customFormat="1" ht="12.75">
      <c r="A5" s="1" t="s">
        <v>162</v>
      </c>
      <c r="B5" s="1" t="s">
        <v>163</v>
      </c>
      <c r="C5" s="15">
        <v>1</v>
      </c>
      <c r="D5" s="15">
        <v>80</v>
      </c>
      <c r="E5" s="16" t="s">
        <v>164</v>
      </c>
    </row>
    <row r="6" spans="1:5" s="1" customFormat="1" ht="12.75">
      <c r="A6" s="1"/>
      <c r="B6" s="1" t="s">
        <v>165</v>
      </c>
      <c r="C6" s="15">
        <v>2</v>
      </c>
      <c r="D6" s="15">
        <v>89</v>
      </c>
      <c r="E6" s="16" t="s">
        <v>166</v>
      </c>
    </row>
    <row r="7" spans="1:5" s="1" customFormat="1" ht="12.75">
      <c r="A7" s="1"/>
      <c r="B7" s="1" t="s">
        <v>167</v>
      </c>
      <c r="C7" s="15">
        <v>3</v>
      </c>
      <c r="D7" s="15">
        <v>75</v>
      </c>
      <c r="E7" s="16" t="s">
        <v>168</v>
      </c>
    </row>
    <row r="8" spans="3:5" s="1" customFormat="1" ht="12.75">
      <c r="C8" s="15"/>
      <c r="D8" s="15"/>
      <c r="E8" s="16"/>
    </row>
    <row r="9" spans="1:5" s="1" customFormat="1" ht="12.75">
      <c r="A9" s="1" t="s">
        <v>169</v>
      </c>
      <c r="B9" s="1" t="s">
        <v>170</v>
      </c>
      <c r="C9" s="15">
        <v>1</v>
      </c>
      <c r="D9" s="17">
        <v>90</v>
      </c>
      <c r="E9" s="16" t="s">
        <v>171</v>
      </c>
    </row>
    <row r="10" spans="1:5" s="1" customFormat="1" ht="12.75">
      <c r="A10" s="1"/>
      <c r="B10" s="1" t="s">
        <v>172</v>
      </c>
      <c r="C10" s="15">
        <v>2</v>
      </c>
      <c r="D10" s="15">
        <v>63</v>
      </c>
      <c r="E10" s="16" t="s">
        <v>173</v>
      </c>
    </row>
    <row r="11" spans="1:5" s="1" customFormat="1" ht="12.75">
      <c r="A11" s="1"/>
      <c r="B11" s="1" t="s">
        <v>174</v>
      </c>
      <c r="C11" s="15">
        <v>3</v>
      </c>
      <c r="D11" s="15">
        <v>78</v>
      </c>
      <c r="E11" s="16" t="s">
        <v>175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176</v>
      </c>
      <c r="B13" s="1" t="s">
        <v>177</v>
      </c>
      <c r="C13" s="15">
        <v>1</v>
      </c>
      <c r="D13" s="15">
        <v>80</v>
      </c>
      <c r="E13" s="16" t="s">
        <v>178</v>
      </c>
    </row>
    <row r="14" spans="1:5" s="1" customFormat="1" ht="12.75">
      <c r="A14" s="1"/>
      <c r="B14" s="1" t="s">
        <v>179</v>
      </c>
      <c r="C14" s="15">
        <v>2</v>
      </c>
      <c r="D14" s="15">
        <v>89</v>
      </c>
      <c r="E14" s="16" t="s">
        <v>180</v>
      </c>
    </row>
    <row r="15" spans="1:5" s="1" customFormat="1" ht="12.75">
      <c r="A15" s="1"/>
      <c r="B15" s="1" t="s">
        <v>181</v>
      </c>
      <c r="C15" s="15">
        <v>3</v>
      </c>
      <c r="D15" s="15">
        <v>88</v>
      </c>
      <c r="E15" s="16" t="s">
        <v>182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183</v>
      </c>
      <c r="B17" s="1" t="s">
        <v>184</v>
      </c>
      <c r="C17" s="15">
        <v>1</v>
      </c>
      <c r="D17" s="15">
        <v>79</v>
      </c>
      <c r="E17" s="16" t="s">
        <v>185</v>
      </c>
    </row>
    <row r="18" spans="1:5" s="1" customFormat="1" ht="12.75">
      <c r="A18" s="1"/>
      <c r="B18" s="1" t="s">
        <v>186</v>
      </c>
      <c r="C18" s="15">
        <v>2</v>
      </c>
      <c r="D18" s="15">
        <v>80</v>
      </c>
      <c r="E18" s="16" t="s">
        <v>187</v>
      </c>
    </row>
    <row r="19" spans="1:5" s="1" customFormat="1" ht="12.75">
      <c r="A19" s="1"/>
      <c r="B19" s="1" t="s">
        <v>188</v>
      </c>
      <c r="C19" s="15">
        <v>3</v>
      </c>
      <c r="D19" s="15">
        <v>84</v>
      </c>
      <c r="E19" s="16" t="s">
        <v>189</v>
      </c>
    </row>
    <row r="20" s="1" customFormat="1" ht="12.75">
      <c r="E20" s="16"/>
    </row>
    <row r="21" spans="1:4" s="1" customFormat="1" ht="12.75">
      <c r="A21" s="1"/>
      <c r="B21" s="1" t="s">
        <v>190</v>
      </c>
      <c r="C21" s="1"/>
      <c r="D21" s="6">
        <f>SUM(D1:D19)/12</f>
        <v>81.25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G1" sqref="G1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191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192</v>
      </c>
      <c r="B3" s="5" t="s">
        <v>193</v>
      </c>
      <c r="C3" s="13" t="s">
        <v>194</v>
      </c>
      <c r="D3" s="13" t="s">
        <v>195</v>
      </c>
      <c r="E3" s="14" t="s">
        <v>196</v>
      </c>
    </row>
    <row r="4" spans="3:5" s="1" customFormat="1" ht="12.75">
      <c r="C4" s="15"/>
      <c r="D4" s="15"/>
      <c r="E4" s="16"/>
    </row>
    <row r="5" spans="1:5" s="1" customFormat="1" ht="12.75">
      <c r="A5" s="1" t="s">
        <v>197</v>
      </c>
      <c r="B5" s="1" t="s">
        <v>198</v>
      </c>
      <c r="C5" s="15">
        <v>1</v>
      </c>
      <c r="D5" s="15">
        <v>99</v>
      </c>
      <c r="E5" s="16" t="s">
        <v>199</v>
      </c>
    </row>
    <row r="6" spans="1:5" s="1" customFormat="1" ht="12.75">
      <c r="A6" s="1"/>
      <c r="B6" s="1" t="s">
        <v>200</v>
      </c>
      <c r="C6" s="15">
        <v>2</v>
      </c>
      <c r="D6" s="15">
        <v>98</v>
      </c>
      <c r="E6" s="16" t="s">
        <v>201</v>
      </c>
    </row>
    <row r="7" spans="1:5" s="1" customFormat="1" ht="12.75">
      <c r="A7" s="1"/>
      <c r="B7" s="1" t="s">
        <v>202</v>
      </c>
      <c r="C7" s="15">
        <v>3</v>
      </c>
      <c r="D7" s="15">
        <v>109</v>
      </c>
      <c r="E7" s="16" t="s">
        <v>203</v>
      </c>
    </row>
    <row r="8" spans="3:5" s="1" customFormat="1" ht="12.75">
      <c r="C8" s="15"/>
      <c r="D8" s="15"/>
      <c r="E8" s="16"/>
    </row>
    <row r="9" spans="1:5" s="1" customFormat="1" ht="12.75">
      <c r="A9" s="1" t="s">
        <v>204</v>
      </c>
      <c r="B9" s="1" t="s">
        <v>205</v>
      </c>
      <c r="C9" s="15">
        <v>1</v>
      </c>
      <c r="D9" s="17">
        <v>105</v>
      </c>
      <c r="E9" s="16" t="s">
        <v>206</v>
      </c>
    </row>
    <row r="10" spans="1:5" s="1" customFormat="1" ht="12.75">
      <c r="A10" s="1"/>
      <c r="B10" s="1" t="s">
        <v>207</v>
      </c>
      <c r="C10" s="15">
        <v>2</v>
      </c>
      <c r="D10" s="15">
        <v>100</v>
      </c>
      <c r="E10" s="16" t="s">
        <v>208</v>
      </c>
    </row>
    <row r="11" spans="1:5" s="1" customFormat="1" ht="12.75">
      <c r="A11" s="1"/>
      <c r="B11" s="1" t="s">
        <v>209</v>
      </c>
      <c r="C11" s="15">
        <v>3</v>
      </c>
      <c r="D11" s="15">
        <v>90</v>
      </c>
      <c r="E11" s="16" t="s">
        <v>210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211</v>
      </c>
      <c r="B13" s="1" t="s">
        <v>212</v>
      </c>
      <c r="C13" s="15">
        <v>1</v>
      </c>
      <c r="D13" s="15">
        <v>110</v>
      </c>
      <c r="E13" s="16" t="s">
        <v>213</v>
      </c>
    </row>
    <row r="14" spans="1:5" s="1" customFormat="1" ht="12.75">
      <c r="A14" s="1"/>
      <c r="B14" s="1" t="s">
        <v>214</v>
      </c>
      <c r="C14" s="15">
        <v>2</v>
      </c>
      <c r="D14" s="15">
        <v>87</v>
      </c>
      <c r="E14" s="16" t="s">
        <v>215</v>
      </c>
    </row>
    <row r="15" spans="1:5" s="1" customFormat="1" ht="12.75">
      <c r="A15" s="1"/>
      <c r="B15" s="1" t="s">
        <v>216</v>
      </c>
      <c r="C15" s="15">
        <v>3</v>
      </c>
      <c r="D15" s="15">
        <v>106</v>
      </c>
      <c r="E15" s="16" t="s">
        <v>217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218</v>
      </c>
      <c r="B17" s="1" t="s">
        <v>219</v>
      </c>
      <c r="C17" s="15">
        <v>1</v>
      </c>
      <c r="D17" s="15">
        <v>96</v>
      </c>
      <c r="E17" s="16" t="s">
        <v>220</v>
      </c>
    </row>
    <row r="18" spans="1:5" s="1" customFormat="1" ht="12.75">
      <c r="A18" s="1"/>
      <c r="B18" s="1" t="s">
        <v>221</v>
      </c>
      <c r="C18" s="15">
        <v>2</v>
      </c>
      <c r="D18" s="15">
        <v>110</v>
      </c>
      <c r="E18" s="16" t="s">
        <v>222</v>
      </c>
    </row>
    <row r="19" spans="1:5" s="1" customFormat="1" ht="12.75">
      <c r="A19" s="1"/>
      <c r="B19" s="1" t="s">
        <v>223</v>
      </c>
      <c r="C19" s="15">
        <v>3</v>
      </c>
      <c r="D19" s="15">
        <v>98</v>
      </c>
      <c r="E19" s="16" t="s">
        <v>224</v>
      </c>
    </row>
    <row r="20" s="1" customFormat="1" ht="12.75">
      <c r="E20" s="16"/>
    </row>
    <row r="21" spans="1:4" s="1" customFormat="1" ht="12.75">
      <c r="A21" s="1"/>
      <c r="B21" s="1" t="s">
        <v>225</v>
      </c>
      <c r="C21" s="1"/>
      <c r="D21" s="6">
        <f>SUM(D1:D19)/12</f>
        <v>100.66666666666667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9" sqref="E9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226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227</v>
      </c>
      <c r="B3" s="5" t="s">
        <v>228</v>
      </c>
      <c r="C3" s="13" t="s">
        <v>229</v>
      </c>
      <c r="D3" s="13" t="s">
        <v>230</v>
      </c>
      <c r="E3" s="14" t="s">
        <v>231</v>
      </c>
    </row>
    <row r="4" spans="3:5" s="1" customFormat="1" ht="12.75">
      <c r="C4" s="15"/>
      <c r="D4" s="15"/>
      <c r="E4" s="16"/>
    </row>
    <row r="5" spans="1:7" s="1" customFormat="1" ht="12.75">
      <c r="A5" s="1" t="s">
        <v>232</v>
      </c>
      <c r="B5" s="1" t="s">
        <v>233</v>
      </c>
      <c r="C5" s="15" t="s">
        <v>234</v>
      </c>
      <c r="D5" s="15">
        <v>64</v>
      </c>
      <c r="E5" s="16" t="s">
        <v>235</v>
      </c>
      <c r="F5" s="16"/>
      <c r="G5" s="16"/>
    </row>
    <row r="6" spans="1:7" s="1" customFormat="1" ht="12.75">
      <c r="A6" s="1"/>
      <c r="B6" s="1" t="s">
        <v>236</v>
      </c>
      <c r="C6" s="15" t="s">
        <v>237</v>
      </c>
      <c r="D6" s="15">
        <v>97</v>
      </c>
      <c r="E6" s="16" t="s">
        <v>238</v>
      </c>
      <c r="F6" s="16"/>
      <c r="G6" s="16"/>
    </row>
    <row r="7" spans="1:7" s="1" customFormat="1" ht="12.75">
      <c r="A7" s="1"/>
      <c r="B7" s="1" t="s">
        <v>239</v>
      </c>
      <c r="C7" s="15" t="s">
        <v>240</v>
      </c>
      <c r="D7" s="15">
        <v>76</v>
      </c>
      <c r="E7" s="16" t="s">
        <v>241</v>
      </c>
      <c r="F7" s="16"/>
      <c r="G7" s="16"/>
    </row>
    <row r="8" spans="3:5" s="1" customFormat="1" ht="12.75">
      <c r="C8" s="15"/>
      <c r="D8" s="15"/>
      <c r="E8" s="16"/>
    </row>
    <row r="9" spans="1:5" s="1" customFormat="1" ht="12.75">
      <c r="A9" s="1" t="s">
        <v>242</v>
      </c>
      <c r="B9" s="1" t="s">
        <v>243</v>
      </c>
      <c r="C9" s="15">
        <v>1</v>
      </c>
      <c r="D9" s="17">
        <v>74</v>
      </c>
      <c r="E9" s="16" t="s">
        <v>244</v>
      </c>
    </row>
    <row r="10" spans="1:5" s="1" customFormat="1" ht="12.75">
      <c r="A10" s="1"/>
      <c r="B10" s="1" t="s">
        <v>245</v>
      </c>
      <c r="C10" s="15">
        <v>2</v>
      </c>
      <c r="D10" s="15">
        <v>74</v>
      </c>
      <c r="E10" s="16" t="s">
        <v>246</v>
      </c>
    </row>
    <row r="11" spans="1:5" s="1" customFormat="1" ht="12.75">
      <c r="A11" s="1"/>
      <c r="B11" s="1" t="s">
        <v>247</v>
      </c>
      <c r="C11" s="15">
        <v>3</v>
      </c>
      <c r="D11" s="15">
        <v>81</v>
      </c>
      <c r="E11" s="16" t="s">
        <v>248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249</v>
      </c>
      <c r="B13" s="1" t="s">
        <v>250</v>
      </c>
      <c r="C13" s="15">
        <v>1</v>
      </c>
      <c r="D13" s="15">
        <v>82</v>
      </c>
      <c r="E13" s="16" t="s">
        <v>251</v>
      </c>
    </row>
    <row r="14" spans="1:5" s="1" customFormat="1" ht="12.75">
      <c r="A14" s="1"/>
      <c r="B14" s="1" t="s">
        <v>252</v>
      </c>
      <c r="C14" s="15">
        <v>2</v>
      </c>
      <c r="D14" s="15">
        <v>88</v>
      </c>
      <c r="E14" s="16" t="s">
        <v>253</v>
      </c>
    </row>
    <row r="15" spans="1:5" s="1" customFormat="1" ht="12.75">
      <c r="A15" s="1"/>
      <c r="B15" s="1" t="s">
        <v>254</v>
      </c>
      <c r="C15" s="15">
        <v>3</v>
      </c>
      <c r="D15" s="15">
        <v>91</v>
      </c>
      <c r="E15" s="16" t="s">
        <v>255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256</v>
      </c>
      <c r="B17" s="1" t="s">
        <v>257</v>
      </c>
      <c r="C17" s="15">
        <v>1</v>
      </c>
      <c r="D17" s="15">
        <v>77</v>
      </c>
      <c r="E17" s="16" t="s">
        <v>258</v>
      </c>
    </row>
    <row r="18" spans="1:5" s="1" customFormat="1" ht="12.75">
      <c r="A18" s="1"/>
      <c r="B18" s="1" t="s">
        <v>259</v>
      </c>
      <c r="C18" s="15">
        <v>2</v>
      </c>
      <c r="D18" s="15">
        <v>94</v>
      </c>
      <c r="E18" s="16" t="s">
        <v>260</v>
      </c>
    </row>
    <row r="19" spans="1:5" s="1" customFormat="1" ht="12.75">
      <c r="A19" s="1"/>
      <c r="B19" s="1" t="s">
        <v>261</v>
      </c>
      <c r="C19" s="15">
        <v>3</v>
      </c>
      <c r="D19" s="15">
        <v>98</v>
      </c>
      <c r="E19" s="16" t="s">
        <v>262</v>
      </c>
    </row>
    <row r="20" s="1" customFormat="1" ht="12.75">
      <c r="E20" s="16"/>
    </row>
    <row r="21" spans="1:4" s="1" customFormat="1" ht="12.75">
      <c r="A21" s="1"/>
      <c r="B21" s="1" t="s">
        <v>263</v>
      </c>
      <c r="C21" s="1"/>
      <c r="D21" s="6">
        <f>SUM(D1:D19)/12</f>
        <v>83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6">
      <selection activeCell="E21" sqref="E21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264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265</v>
      </c>
      <c r="B3" s="5" t="s">
        <v>266</v>
      </c>
      <c r="C3" s="13" t="s">
        <v>267</v>
      </c>
      <c r="D3" s="13" t="s">
        <v>268</v>
      </c>
      <c r="E3" s="14" t="s">
        <v>269</v>
      </c>
    </row>
    <row r="4" spans="3:5" s="1" customFormat="1" ht="12.75">
      <c r="C4" s="15"/>
      <c r="D4" s="15"/>
      <c r="E4" s="16"/>
    </row>
    <row r="5" spans="1:5" s="1" customFormat="1" ht="12.75">
      <c r="A5" s="1" t="s">
        <v>270</v>
      </c>
      <c r="B5" s="1" t="s">
        <v>271</v>
      </c>
      <c r="C5" s="15">
        <v>1</v>
      </c>
      <c r="D5" s="15">
        <v>94</v>
      </c>
      <c r="E5" s="16" t="s">
        <v>272</v>
      </c>
    </row>
    <row r="6" spans="1:5" s="1" customFormat="1" ht="12.75">
      <c r="A6" s="1"/>
      <c r="B6" s="1" t="s">
        <v>273</v>
      </c>
      <c r="C6" s="15">
        <v>2</v>
      </c>
      <c r="D6" s="15">
        <v>101</v>
      </c>
      <c r="E6" s="16" t="s">
        <v>274</v>
      </c>
    </row>
    <row r="7" spans="1:5" s="1" customFormat="1" ht="12.75">
      <c r="A7" s="1"/>
      <c r="B7" s="1" t="s">
        <v>275</v>
      </c>
      <c r="C7" s="15">
        <v>3</v>
      </c>
      <c r="D7" s="15">
        <v>100</v>
      </c>
      <c r="E7" s="16" t="s">
        <v>276</v>
      </c>
    </row>
    <row r="8" spans="3:5" s="1" customFormat="1" ht="12.75">
      <c r="C8" s="15"/>
      <c r="D8" s="15"/>
      <c r="E8" s="16"/>
    </row>
    <row r="9" spans="1:5" s="1" customFormat="1" ht="12.75">
      <c r="A9" s="1" t="s">
        <v>277</v>
      </c>
      <c r="B9" s="1" t="s">
        <v>278</v>
      </c>
      <c r="C9" s="15">
        <v>1</v>
      </c>
      <c r="D9" s="17">
        <v>89</v>
      </c>
      <c r="E9" s="16" t="s">
        <v>279</v>
      </c>
    </row>
    <row r="10" spans="1:5" s="1" customFormat="1" ht="12.75">
      <c r="A10" s="1"/>
      <c r="B10" s="1" t="s">
        <v>280</v>
      </c>
      <c r="C10" s="15">
        <v>2</v>
      </c>
      <c r="D10" s="15">
        <v>96</v>
      </c>
      <c r="E10" s="16" t="s">
        <v>281</v>
      </c>
    </row>
    <row r="11" spans="1:5" s="1" customFormat="1" ht="12.75">
      <c r="A11" s="1"/>
      <c r="B11" s="1" t="s">
        <v>282</v>
      </c>
      <c r="C11" s="15">
        <v>3</v>
      </c>
      <c r="D11" s="15">
        <v>118</v>
      </c>
      <c r="E11" s="16" t="s">
        <v>283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284</v>
      </c>
      <c r="B13" s="1" t="s">
        <v>285</v>
      </c>
      <c r="C13" s="15">
        <v>1</v>
      </c>
      <c r="D13" s="15">
        <v>85</v>
      </c>
      <c r="E13" s="16" t="s">
        <v>286</v>
      </c>
    </row>
    <row r="14" spans="1:5" s="1" customFormat="1" ht="12.75">
      <c r="A14" s="1"/>
      <c r="B14" s="1" t="s">
        <v>287</v>
      </c>
      <c r="C14" s="15">
        <v>2</v>
      </c>
      <c r="D14" s="15">
        <v>109</v>
      </c>
      <c r="E14" s="16" t="s">
        <v>288</v>
      </c>
    </row>
    <row r="15" spans="1:5" s="1" customFormat="1" ht="12.75">
      <c r="A15" s="1"/>
      <c r="B15" s="1" t="s">
        <v>289</v>
      </c>
      <c r="C15" s="15">
        <v>3</v>
      </c>
      <c r="D15" s="15">
        <v>97</v>
      </c>
      <c r="E15" s="16" t="s">
        <v>290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291</v>
      </c>
      <c r="B17" s="1" t="s">
        <v>292</v>
      </c>
      <c r="C17" s="15">
        <v>1</v>
      </c>
      <c r="D17" s="15">
        <v>99</v>
      </c>
      <c r="E17" s="16" t="s">
        <v>293</v>
      </c>
    </row>
    <row r="18" spans="1:5" s="1" customFormat="1" ht="12.75">
      <c r="A18" s="1"/>
      <c r="B18" s="1" t="s">
        <v>294</v>
      </c>
      <c r="C18" s="15">
        <v>2</v>
      </c>
      <c r="D18" s="15">
        <v>105</v>
      </c>
      <c r="E18" s="16" t="s">
        <v>295</v>
      </c>
    </row>
    <row r="19" spans="1:5" s="1" customFormat="1" ht="12.75">
      <c r="A19" s="1"/>
      <c r="B19" s="1" t="s">
        <v>296</v>
      </c>
      <c r="C19" s="15">
        <v>3</v>
      </c>
      <c r="D19" s="15">
        <v>91</v>
      </c>
      <c r="E19" s="16" t="s">
        <v>297</v>
      </c>
    </row>
    <row r="20" s="1" customFormat="1" ht="12.75">
      <c r="E20" s="16"/>
    </row>
    <row r="21" spans="1:4" s="1" customFormat="1" ht="12.75">
      <c r="A21" s="1"/>
      <c r="B21" s="1" t="s">
        <v>298</v>
      </c>
      <c r="C21" s="1"/>
      <c r="D21" s="6">
        <f>SUM(D1:D19)/12</f>
        <v>98.66666666666667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D1" sqref="D1"/>
    </sheetView>
  </sheetViews>
  <sheetFormatPr defaultColWidth="9.140625" defaultRowHeight="12.75"/>
  <cols>
    <col min="1" max="1" width="18.00390625" style="1" customWidth="1"/>
    <col min="2" max="2" width="18.140625" style="1" customWidth="1"/>
    <col min="3" max="3" width="6.421875" style="1" customWidth="1"/>
    <col min="4" max="4" width="9.00390625" style="1" customWidth="1"/>
    <col min="5" max="5" width="20.140625" style="1" customWidth="1"/>
    <col min="6" max="256" width="9.00390625" style="1" customWidth="1"/>
  </cols>
  <sheetData>
    <row r="1" spans="1:5" s="1" customFormat="1" ht="19.5">
      <c r="A1" s="12" t="s">
        <v>299</v>
      </c>
      <c r="B1" s="12"/>
      <c r="C1" s="12"/>
      <c r="D1" s="12"/>
      <c r="E1" s="12"/>
    </row>
    <row r="2" s="1" customFormat="1" ht="12.75"/>
    <row r="3" spans="1:5" s="5" customFormat="1" ht="12.75">
      <c r="A3" s="5" t="s">
        <v>300</v>
      </c>
      <c r="B3" s="5" t="s">
        <v>301</v>
      </c>
      <c r="C3" s="13" t="s">
        <v>302</v>
      </c>
      <c r="D3" s="13" t="s">
        <v>303</v>
      </c>
      <c r="E3" s="14" t="s">
        <v>304</v>
      </c>
    </row>
    <row r="4" spans="3:5" s="1" customFormat="1" ht="12.75">
      <c r="C4" s="15"/>
      <c r="D4" s="15"/>
      <c r="E4" s="16"/>
    </row>
    <row r="5" spans="1:5" s="1" customFormat="1" ht="12.75">
      <c r="A5" s="1" t="s">
        <v>305</v>
      </c>
      <c r="B5" s="1" t="s">
        <v>306</v>
      </c>
      <c r="C5" s="15">
        <v>1</v>
      </c>
      <c r="D5" s="15">
        <v>88</v>
      </c>
      <c r="E5" s="16" t="s">
        <v>307</v>
      </c>
    </row>
    <row r="6" spans="1:5" s="1" customFormat="1" ht="12.75">
      <c r="A6" s="1"/>
      <c r="B6" s="1" t="s">
        <v>308</v>
      </c>
      <c r="C6" s="15">
        <v>2</v>
      </c>
      <c r="D6" s="15">
        <v>110</v>
      </c>
      <c r="E6" s="16" t="s">
        <v>309</v>
      </c>
    </row>
    <row r="7" spans="1:5" s="1" customFormat="1" ht="12.75">
      <c r="A7" s="1"/>
      <c r="B7" s="1" t="s">
        <v>310</v>
      </c>
      <c r="C7" s="15">
        <v>3</v>
      </c>
      <c r="D7" s="15">
        <v>87</v>
      </c>
      <c r="E7" s="16" t="s">
        <v>311</v>
      </c>
    </row>
    <row r="8" spans="3:5" s="1" customFormat="1" ht="12.75">
      <c r="C8" s="15"/>
      <c r="D8" s="15"/>
      <c r="E8" s="16"/>
    </row>
    <row r="9" spans="1:5" s="1" customFormat="1" ht="12.75">
      <c r="A9" s="1" t="s">
        <v>312</v>
      </c>
      <c r="B9" s="1" t="s">
        <v>313</v>
      </c>
      <c r="C9" s="15">
        <v>1</v>
      </c>
      <c r="D9" s="17">
        <v>110</v>
      </c>
      <c r="E9" s="16" t="s">
        <v>314</v>
      </c>
    </row>
    <row r="10" spans="1:5" s="1" customFormat="1" ht="12.75">
      <c r="A10" s="1"/>
      <c r="B10" s="1" t="s">
        <v>315</v>
      </c>
      <c r="C10" s="15">
        <v>2</v>
      </c>
      <c r="D10" s="15">
        <v>102</v>
      </c>
      <c r="E10" s="16" t="s">
        <v>316</v>
      </c>
    </row>
    <row r="11" spans="1:5" s="1" customFormat="1" ht="12.75">
      <c r="A11" s="1"/>
      <c r="B11" s="1" t="s">
        <v>317</v>
      </c>
      <c r="C11" s="15">
        <v>3</v>
      </c>
      <c r="D11" s="15">
        <v>99</v>
      </c>
      <c r="E11" s="16" t="s">
        <v>318</v>
      </c>
    </row>
    <row r="12" spans="3:5" s="1" customFormat="1" ht="12.75">
      <c r="C12" s="15"/>
      <c r="D12" s="15"/>
      <c r="E12" s="16"/>
    </row>
    <row r="13" spans="1:5" s="1" customFormat="1" ht="12.75">
      <c r="A13" s="1" t="s">
        <v>319</v>
      </c>
      <c r="B13" s="1" t="s">
        <v>320</v>
      </c>
      <c r="C13" s="15">
        <v>1</v>
      </c>
      <c r="D13" s="15">
        <v>87</v>
      </c>
      <c r="E13" s="16" t="s">
        <v>321</v>
      </c>
    </row>
    <row r="14" spans="1:5" s="1" customFormat="1" ht="12.75">
      <c r="A14" s="1"/>
      <c r="B14" s="1" t="s">
        <v>322</v>
      </c>
      <c r="C14" s="15">
        <v>2</v>
      </c>
      <c r="D14" s="15">
        <v>93</v>
      </c>
      <c r="E14" s="16" t="s">
        <v>323</v>
      </c>
    </row>
    <row r="15" spans="1:5" s="1" customFormat="1" ht="12.75">
      <c r="A15" s="1"/>
      <c r="B15" s="1" t="s">
        <v>324</v>
      </c>
      <c r="C15" s="15">
        <v>3</v>
      </c>
      <c r="D15" s="15">
        <v>99</v>
      </c>
      <c r="E15" s="16" t="s">
        <v>325</v>
      </c>
    </row>
    <row r="16" spans="3:5" s="1" customFormat="1" ht="12.75">
      <c r="C16" s="15"/>
      <c r="D16" s="15"/>
      <c r="E16" s="16"/>
    </row>
    <row r="17" spans="1:5" s="1" customFormat="1" ht="12.75">
      <c r="A17" s="1" t="s">
        <v>326</v>
      </c>
      <c r="B17" s="1" t="s">
        <v>327</v>
      </c>
      <c r="C17" s="15">
        <v>1</v>
      </c>
      <c r="D17" s="15">
        <v>100</v>
      </c>
      <c r="E17" s="16" t="s">
        <v>328</v>
      </c>
    </row>
    <row r="18" spans="1:5" s="1" customFormat="1" ht="12.75">
      <c r="A18" s="1"/>
      <c r="B18" s="1" t="s">
        <v>329</v>
      </c>
      <c r="C18" s="15">
        <v>2</v>
      </c>
      <c r="D18" s="15">
        <v>106</v>
      </c>
      <c r="E18" s="16" t="s">
        <v>330</v>
      </c>
    </row>
    <row r="19" spans="1:5" s="1" customFormat="1" ht="12.75">
      <c r="A19" s="1"/>
      <c r="B19" s="1" t="s">
        <v>331</v>
      </c>
      <c r="C19" s="15">
        <v>3</v>
      </c>
      <c r="D19" s="15">
        <v>89</v>
      </c>
      <c r="E19" s="16" t="s">
        <v>332</v>
      </c>
    </row>
    <row r="20" s="1" customFormat="1" ht="12.75">
      <c r="E20" s="16"/>
    </row>
    <row r="21" spans="1:4" s="1" customFormat="1" ht="12.75">
      <c r="A21" s="1"/>
      <c r="B21" s="1" t="s">
        <v>333</v>
      </c>
      <c r="C21" s="1"/>
      <c r="D21" s="6">
        <f>SUM(D1:D19)/12</f>
        <v>97.5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 Moffat</dc:creator>
  <cp:keywords/>
  <dc:description/>
  <cp:lastModifiedBy>Iain Moffat</cp:lastModifiedBy>
  <cp:lastPrinted>2005-01-25T16:42:48Z</cp:lastPrinted>
  <dcterms:created xsi:type="dcterms:W3CDTF">1999-09-26T20:44:21Z</dcterms:created>
  <dcterms:modified xsi:type="dcterms:W3CDTF">2005-01-25T16:49:15Z</dcterms:modified>
  <cp:category/>
  <cp:version/>
  <cp:contentType/>
  <cp:contentStatus/>
  <cp:revision>1</cp:revision>
</cp:coreProperties>
</file>